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5" yWindow="435" windowWidth="27945" windowHeight="17205" tabRatio="841" activeTab="0"/>
  </bookViews>
  <sheets>
    <sheet name="07 summary" sheetId="1" r:id="rId1"/>
    <sheet name="07 by location &amp; type" sheetId="2" r:id="rId2"/>
    <sheet name="89-07 graphs" sheetId="3" r:id="rId3"/>
    <sheet name="07 graphs" sheetId="4" r:id="rId4"/>
    <sheet name="DSOfundgraph" sheetId="5" r:id="rId5"/>
  </sheets>
  <externalReferences>
    <externalReference r:id="rId8"/>
    <externalReference r:id="rId9"/>
    <externalReference r:id="rId10"/>
  </externalReferences>
  <definedNames>
    <definedName name="CRITERIA">'07 summary'!#REF!</definedName>
    <definedName name="DATABASE">'07 summary'!#REF!</definedName>
    <definedName name="HawkinsonC._B">'07 summary'!#REF!</definedName>
    <definedName name="_xlnm.Print_Area" localSheetId="1">'07 by location &amp; type'!$E$1:$W$137</definedName>
    <definedName name="_xlnm.Print_Area" localSheetId="3">'07 graphs'!$A$1:$M$51</definedName>
    <definedName name="_xlnm.Print_Area" localSheetId="0">'07 summary'!$A$1:$AA$66</definedName>
    <definedName name="_xlnm.Print_Area" localSheetId="2">'89-07 graphs'!$A$1:$I$84</definedName>
  </definedNames>
  <calcPr fullCalcOnLoad="1"/>
</workbook>
</file>

<file path=xl/sharedStrings.xml><?xml version="1.0" encoding="utf-8"?>
<sst xmlns="http://schemas.openxmlformats.org/spreadsheetml/2006/main" count="564" uniqueCount="182">
  <si>
    <t>Murphy. Megan</t>
  </si>
  <si>
    <t>Held, Chris</t>
  </si>
  <si>
    <t>Jarvis, Janine</t>
  </si>
  <si>
    <t>Kennedy, Laura</t>
  </si>
  <si>
    <t>Kestle, Andrew</t>
  </si>
  <si>
    <t>Kikuchi, Akiyo</t>
  </si>
  <si>
    <t>Koehler, Nicole</t>
  </si>
  <si>
    <t>Markis, Joel</t>
  </si>
  <si>
    <t>Marvel, Molly</t>
  </si>
  <si>
    <t>Miller, David</t>
  </si>
  <si>
    <t>Rooney, Sean</t>
  </si>
  <si>
    <t>Sawyer, Kristina</t>
  </si>
  <si>
    <t>Silva, Antonio</t>
  </si>
  <si>
    <t>Spurkland, Tania</t>
  </si>
  <si>
    <t>Spurkland, Tobben</t>
  </si>
  <si>
    <t>Terra, Patrick</t>
  </si>
  <si>
    <t>Urquhart, Daniel</t>
  </si>
  <si>
    <t>2005 Divers</t>
  </si>
  <si>
    <t xml:space="preserve">Byrd, Amanda </t>
  </si>
  <si>
    <t>Davis, Randy</t>
  </si>
  <si>
    <t>deHart, Pieter</t>
  </si>
  <si>
    <t>Douglas, Hector</t>
  </si>
  <si>
    <t>Drumhiller, Wally</t>
  </si>
  <si>
    <t>Dukhovskoy, Dmitry</t>
  </si>
  <si>
    <t>Ellis, Merlan</t>
  </si>
  <si>
    <t>John, Desmond</t>
  </si>
  <si>
    <t>Moon, Sookmi</t>
  </si>
  <si>
    <t>Murra, Katie</t>
  </si>
  <si>
    <t>Neufeld, Gayle</t>
  </si>
  <si>
    <t>Nilsson, Peter</t>
  </si>
  <si>
    <t>Peterson, Gine</t>
  </si>
  <si>
    <t>Meyer, Erin</t>
  </si>
  <si>
    <r>
      <t xml:space="preserve">Dates in </t>
    </r>
    <r>
      <rPr>
        <b/>
        <sz val="9"/>
        <color indexed="10"/>
        <rFont val="Geneva"/>
        <family val="0"/>
      </rPr>
      <t>RED</t>
    </r>
    <r>
      <rPr>
        <b/>
        <sz val="9"/>
        <rFont val="Geneva"/>
        <family val="0"/>
      </rPr>
      <t xml:space="preserve"> indicates certification expired</t>
    </r>
  </si>
  <si>
    <t>Nickols, Kerry</t>
  </si>
  <si>
    <t>Shilling, Timothy</t>
  </si>
  <si>
    <t>Shotwell, Kalei</t>
  </si>
  <si>
    <t>Smith, Stacy</t>
  </si>
  <si>
    <t>Andrews, Alex</t>
  </si>
  <si>
    <t>Warner, Jim</t>
  </si>
  <si>
    <t>Stekoll, Mike</t>
  </si>
  <si>
    <t>Tanner, Teresa</t>
  </si>
  <si>
    <t>Parris (Belben), Carrie</t>
  </si>
  <si>
    <t>Bell, Jenefer</t>
  </si>
  <si>
    <t>Borton, Donald, Jr</t>
  </si>
  <si>
    <t>De Wit, Cary</t>
  </si>
  <si>
    <t>Hatch, Ellen</t>
  </si>
  <si>
    <t>Hondolero, Dominic</t>
  </si>
  <si>
    <t>Okamoto, Daniel</t>
  </si>
  <si>
    <t>Pirtle, Jodi</t>
  </si>
  <si>
    <t>Stegall, Vicki</t>
  </si>
  <si>
    <t>Stekell, Mike</t>
  </si>
  <si>
    <t>Straub, Mika</t>
  </si>
  <si>
    <t>Tanner. Theresa</t>
  </si>
  <si>
    <t>Tribuzio, Cindy</t>
  </si>
  <si>
    <t>Vukelic, Heather</t>
  </si>
  <si>
    <t>Almlie, Kevin</t>
  </si>
  <si>
    <t>Whitney, Jerrod</t>
  </si>
  <si>
    <t>Diver</t>
  </si>
  <si>
    <t>Cert</t>
  </si>
  <si>
    <t>Med</t>
  </si>
  <si>
    <t xml:space="preserve"> CPR </t>
  </si>
  <si>
    <t>Oxygen</t>
  </si>
  <si>
    <t>0-30'</t>
  </si>
  <si>
    <t>31-60'</t>
  </si>
  <si>
    <t>61-100'</t>
  </si>
  <si>
    <t>&gt;100'</t>
  </si>
  <si>
    <t>Depth</t>
  </si>
  <si>
    <t>Due</t>
  </si>
  <si>
    <t>due</t>
  </si>
  <si>
    <t>1st Aid</t>
  </si>
  <si>
    <t>Brown, Eloise</t>
  </si>
  <si>
    <t>Konar, Brenda</t>
  </si>
  <si>
    <t>Phillips, Jerry</t>
  </si>
  <si>
    <t>Hoberg, Max</t>
  </si>
  <si>
    <t>Jewett, Stephen</t>
  </si>
  <si>
    <t>Hamilton, Judy</t>
  </si>
  <si>
    <t>Brewer, Reid</t>
  </si>
  <si>
    <t>49 Divers Reporting</t>
  </si>
  <si>
    <t>Chenelot, Heloise</t>
  </si>
  <si>
    <t>Cert. Depth</t>
  </si>
  <si>
    <t>Hegwer, Cathy</t>
  </si>
  <si>
    <t>2006 Divers</t>
  </si>
  <si>
    <t>Patterson, Heather</t>
  </si>
  <si>
    <t>Bryan, Anna</t>
  </si>
  <si>
    <t>Cieciel, Kristin</t>
  </si>
  <si>
    <t>Eckert, Ginny</t>
  </si>
  <si>
    <t>Harper, Shawn</t>
  </si>
  <si>
    <t>Luettel, Allison</t>
  </si>
  <si>
    <t>Tamone, Sherry</t>
  </si>
  <si>
    <t>UA Diver</t>
  </si>
  <si>
    <t>Apodaca, Christine</t>
  </si>
  <si>
    <t>Aronson, Caleb</t>
  </si>
  <si>
    <t>Bryan, Rebecca</t>
  </si>
  <si>
    <t>Carlisle, Hilary</t>
  </si>
  <si>
    <t>Chadwell, Robert</t>
  </si>
  <si>
    <t>Doherty, Janet</t>
  </si>
  <si>
    <t>Gould, Alison</t>
  </si>
  <si>
    <t>Rasher, Doug</t>
  </si>
  <si>
    <t>Dubois, Angela</t>
  </si>
  <si>
    <t>Harman, Nick</t>
  </si>
  <si>
    <t>Hutchings, Jennifer</t>
  </si>
  <si>
    <t>Kawaguchi, Yumi</t>
  </si>
  <si>
    <t>Rigby, Robin</t>
  </si>
  <si>
    <t>Kindt, Kay</t>
  </si>
  <si>
    <t>O'Donnell, Jon</t>
  </si>
  <si>
    <t>Orlich, Alice</t>
  </si>
  <si>
    <t>Pedersen, Bjorn Erik</t>
  </si>
  <si>
    <t>Picco, Candice</t>
  </si>
  <si>
    <t>Smith, Will</t>
  </si>
  <si>
    <t>Snyder, Jonn</t>
  </si>
  <si>
    <t>New</t>
  </si>
  <si>
    <t>as of</t>
  </si>
  <si>
    <t>Jones, Loretto</t>
  </si>
  <si>
    <t>Boomershine, Laura</t>
  </si>
  <si>
    <t>Bulgarella, Mariana</t>
  </si>
  <si>
    <t>Conley, Caleb</t>
  </si>
  <si>
    <t>Deffendall, Roger</t>
  </si>
  <si>
    <t>Deiman, Melissa</t>
  </si>
  <si>
    <t>in</t>
  </si>
  <si>
    <t xml:space="preserve"># Dives </t>
  </si>
  <si>
    <t>TBT (min.)</t>
  </si>
  <si>
    <t>Training</t>
  </si>
  <si>
    <t>Research</t>
  </si>
  <si>
    <t>Proficiency</t>
  </si>
  <si>
    <t>Other</t>
  </si>
  <si>
    <t>Berkbigler, Brandy</t>
  </si>
  <si>
    <r>
      <t xml:space="preserve"># Dives on </t>
    </r>
    <r>
      <rPr>
        <b/>
        <sz val="9"/>
        <rFont val="Geneva"/>
        <family val="0"/>
      </rPr>
      <t>Tables</t>
    </r>
  </si>
  <si>
    <r>
      <t xml:space="preserve">TBT (mins) on </t>
    </r>
    <r>
      <rPr>
        <b/>
        <sz val="9"/>
        <rFont val="Geneva"/>
        <family val="0"/>
      </rPr>
      <t>Tables</t>
    </r>
    <r>
      <rPr>
        <sz val="9"/>
        <rFont val="Geneva"/>
        <family val="0"/>
      </rPr>
      <t xml:space="preserve"> </t>
    </r>
  </si>
  <si>
    <r>
      <t xml:space="preserve"># Dives on </t>
    </r>
    <r>
      <rPr>
        <b/>
        <sz val="9"/>
        <rFont val="Geneva"/>
        <family val="0"/>
      </rPr>
      <t>Computer</t>
    </r>
  </si>
  <si>
    <r>
      <t xml:space="preserve">TBT (mins) on </t>
    </r>
    <r>
      <rPr>
        <b/>
        <sz val="9"/>
        <rFont val="Geneva"/>
        <family val="0"/>
      </rPr>
      <t>Computer</t>
    </r>
    <r>
      <rPr>
        <sz val="9"/>
        <rFont val="Geneva"/>
        <family val="0"/>
      </rPr>
      <t xml:space="preserve"> </t>
    </r>
  </si>
  <si>
    <t>Brumbelow, Anna</t>
  </si>
  <si>
    <t>Calvert, Elizabeth</t>
  </si>
  <si>
    <t>Carlini, Mark</t>
  </si>
  <si>
    <t>Cerbrian, Merben</t>
  </si>
  <si>
    <t>Douglas, Jeff</t>
  </si>
  <si>
    <t>Iken, Katrin</t>
  </si>
  <si>
    <t>Debenham, Casey</t>
  </si>
  <si>
    <t>Patton, Dan</t>
  </si>
  <si>
    <t>Timblin, Nina</t>
  </si>
  <si>
    <t>Wyatt, Chris</t>
  </si>
  <si>
    <t>Bahr, Jeremy</t>
  </si>
  <si>
    <t>Forbes, Carri</t>
  </si>
  <si>
    <t>Status</t>
  </si>
  <si>
    <t>Inactive</t>
  </si>
  <si>
    <t>Active</t>
  </si>
  <si>
    <t>LOCATION</t>
  </si>
  <si>
    <t>TYPE</t>
  </si>
  <si>
    <t>Kasitsna Bay</t>
  </si>
  <si>
    <t>SE Alaska</t>
  </si>
  <si>
    <t>2003 Divers</t>
  </si>
  <si>
    <t>2004 Divers</t>
  </si>
  <si>
    <t>Adams, Nathan</t>
  </si>
  <si>
    <t>Banks, Alison</t>
  </si>
  <si>
    <t>Baraff, Lisa</t>
  </si>
  <si>
    <t>Stahl, Jennifer</t>
  </si>
  <si>
    <t>Siddon, Christopher</t>
  </si>
  <si>
    <t>Baum, Patrick</t>
  </si>
  <si>
    <t>Buxbaum, Tina</t>
  </si>
  <si>
    <t>Bechtol, William</t>
  </si>
  <si>
    <t>Belben, Carrie</t>
  </si>
  <si>
    <t>Brewer, John</t>
  </si>
  <si>
    <t>Cohn, Brian</t>
  </si>
  <si>
    <t>Daly, Ben</t>
  </si>
  <si>
    <t>Duncan, Sarah</t>
  </si>
  <si>
    <t>Evans, Sarah</t>
  </si>
  <si>
    <t>Fink, Brady</t>
  </si>
  <si>
    <t>Tippery, Amy</t>
  </si>
  <si>
    <t>Smith, Travis</t>
  </si>
  <si>
    <t>Hawkins, Joe</t>
  </si>
  <si>
    <t>Hoffman, Megan</t>
  </si>
  <si>
    <t>Janout, Markus</t>
  </si>
  <si>
    <t>TOTALS   62</t>
  </si>
  <si>
    <t>2007 Divers</t>
  </si>
  <si>
    <t>Murphy, Megan</t>
  </si>
  <si>
    <t>Smith, Roger</t>
  </si>
  <si>
    <t>Schuster, Martin</t>
  </si>
  <si>
    <t>Riffey, Katherine</t>
  </si>
  <si>
    <t>Richar, Jon</t>
  </si>
  <si>
    <t>Parris, Carrie</t>
  </si>
  <si>
    <t>Pantalos, Michael</t>
  </si>
  <si>
    <t>2007 Totals</t>
  </si>
  <si>
    <t>for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</si>
</sst>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/d/yy"/>
    <numFmt numFmtId="167" formatCode="h\:mm\ AM/PM"/>
    <numFmt numFmtId="168" formatCode="h\:mm\:ss\ AM/PM"/>
    <numFmt numFmtId="169" formatCode="h\:mm"/>
    <numFmt numFmtId="170" formatCode="h\:mm\:ss"/>
    <numFmt numFmtId="171" formatCode="m/d/yy\ h\:mm"/>
    <numFmt numFmtId="172" formatCode="&quot;$&quot;#,##0\ ;[Red]\(&quot;$&quot;#,##0\)"/>
    <numFmt numFmtId="173" formatCode="&quot;$&quot;#,##0.00\ ;[Red]\(&quot;$&quot;#,##0.00\)"/>
    <numFmt numFmtId="174" formatCode="0.0"/>
    <numFmt numFmtId="175" formatCode="0.000"/>
  </numFmts>
  <fonts count="27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8"/>
      <name val="Verdan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9"/>
      <color indexed="10"/>
      <name val="Geneva"/>
      <family val="0"/>
    </font>
    <font>
      <b/>
      <sz val="11.75"/>
      <name val="Geneva"/>
      <family val="0"/>
    </font>
    <font>
      <b/>
      <sz val="8.75"/>
      <name val="Geneva"/>
      <family val="0"/>
    </font>
    <font>
      <sz val="8.75"/>
      <name val="Geneva"/>
      <family val="0"/>
    </font>
    <font>
      <b/>
      <i/>
      <sz val="11.75"/>
      <name val="Geneva"/>
      <family val="0"/>
    </font>
    <font>
      <sz val="4.5"/>
      <name val="Geneva"/>
      <family val="0"/>
    </font>
    <font>
      <b/>
      <i/>
      <sz val="12"/>
      <name val="Geneva"/>
      <family val="0"/>
    </font>
    <font>
      <b/>
      <sz val="14"/>
      <name val="Verdana"/>
      <family val="0"/>
    </font>
    <font>
      <b/>
      <sz val="10"/>
      <name val="Verdana"/>
      <family val="0"/>
    </font>
    <font>
      <b/>
      <sz val="9.25"/>
      <name val="Geneva"/>
      <family val="0"/>
    </font>
    <font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" fontId="8" fillId="0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17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Border="1" applyAlignment="1">
      <alignment horizontal="right"/>
      <protection/>
    </xf>
    <xf numFmtId="0" fontId="5" fillId="0" borderId="3" xfId="21" applyFont="1" applyFill="1" applyBorder="1">
      <alignment/>
      <protection/>
    </xf>
    <xf numFmtId="0" fontId="10" fillId="0" borderId="0" xfId="22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1" xfId="21" applyFont="1" applyFill="1" applyBorder="1" applyAlignment="1">
      <alignment horizontal="right"/>
      <protection/>
    </xf>
    <xf numFmtId="0" fontId="11" fillId="0" borderId="1" xfId="2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21" applyFont="1" applyFill="1" applyBorder="1" applyAlignment="1">
      <alignment horizontal="right"/>
      <protection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1" fillId="0" borderId="4" xfId="21" applyFont="1" applyFill="1" applyBorder="1" applyAlignment="1">
      <alignment horizontal="center"/>
      <protection/>
    </xf>
    <xf numFmtId="0" fontId="11" fillId="0" borderId="5" xfId="21" applyFont="1" applyFill="1" applyBorder="1">
      <alignment/>
      <protection/>
    </xf>
    <xf numFmtId="0" fontId="5" fillId="0" borderId="3" xfId="0" applyFont="1" applyBorder="1" applyAlignment="1">
      <alignment horizontal="center"/>
    </xf>
    <xf numFmtId="17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21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21" applyFont="1" applyAlignment="1">
      <alignment horizontal="center"/>
      <protection/>
    </xf>
    <xf numFmtId="14" fontId="5" fillId="0" borderId="3" xfId="21" applyNumberFormat="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7" xfId="21" applyFont="1" applyFill="1" applyBorder="1">
      <alignment/>
      <protection/>
    </xf>
    <xf numFmtId="0" fontId="5" fillId="0" borderId="8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2" fontId="5" fillId="0" borderId="0" xfId="21" applyNumberFormat="1" applyFont="1" applyFill="1" applyBorder="1">
      <alignment/>
      <protection/>
    </xf>
    <xf numFmtId="2" fontId="5" fillId="0" borderId="0" xfId="21" applyNumberFormat="1" applyFont="1" applyFill="1">
      <alignment/>
      <protection/>
    </xf>
    <xf numFmtId="2" fontId="5" fillId="0" borderId="1" xfId="21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" fontId="8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11" fillId="0" borderId="4" xfId="21" applyFont="1" applyFill="1" applyBorder="1" applyAlignment="1">
      <alignment horizontal="right"/>
      <protection/>
    </xf>
    <xf numFmtId="0" fontId="5" fillId="0" borderId="5" xfId="2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" fontId="11" fillId="0" borderId="0" xfId="0" applyNumberFormat="1" applyFont="1" applyAlignment="1">
      <alignment horizontal="left"/>
    </xf>
    <xf numFmtId="17" fontId="11" fillId="0" borderId="0" xfId="0" applyNumberFormat="1" applyFont="1" applyAlignment="1">
      <alignment horizontal="center"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11" xfId="21" applyFont="1" applyFill="1" applyBorder="1" applyAlignment="1">
      <alignment horizontal="center"/>
      <protection/>
    </xf>
    <xf numFmtId="0" fontId="11" fillId="0" borderId="12" xfId="2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center"/>
      <protection/>
    </xf>
    <xf numFmtId="0" fontId="11" fillId="0" borderId="14" xfId="21" applyFont="1" applyFill="1" applyBorder="1" applyAlignment="1">
      <alignment horizontal="center"/>
      <protection/>
    </xf>
    <xf numFmtId="0" fontId="5" fillId="0" borderId="15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2" xfId="21" applyFont="1" applyFill="1" applyBorder="1" applyAlignment="1">
      <alignment horizontal="center"/>
      <protection/>
    </xf>
    <xf numFmtId="0" fontId="5" fillId="0" borderId="12" xfId="21" applyFont="1" applyFill="1" applyBorder="1" applyAlignment="1">
      <alignment horizontal="center"/>
      <protection/>
    </xf>
    <xf numFmtId="0" fontId="5" fillId="0" borderId="13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dive stats" xfId="21"/>
    <cellStyle name="Normal_03Divestats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SCIENTIFIC DIVING PROGRAM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15"/>
          <c:w val="0.943"/>
          <c:h val="0.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'[2]89-07 dive stats'!$A$2</c:f>
              <c:strCache>
                <c:ptCount val="1"/>
                <c:pt idx="0">
                  <c:v>Old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stats'!$B$2:$T$2</c:f>
              <c:numCache>
                <c:ptCount val="19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15</c:v>
                </c:pt>
                <c:pt idx="13">
                  <c:v>33</c:v>
                </c:pt>
                <c:pt idx="14">
                  <c:v>37</c:v>
                </c:pt>
                <c:pt idx="15">
                  <c:v>53</c:v>
                </c:pt>
                <c:pt idx="16">
                  <c:v>41</c:v>
                </c:pt>
                <c:pt idx="17">
                  <c:v>47</c:v>
                </c:pt>
                <c:pt idx="18">
                  <c:v>41</c:v>
                </c:pt>
              </c:numCache>
            </c:numRef>
          </c:val>
        </c:ser>
        <c:ser>
          <c:idx val="1"/>
          <c:order val="1"/>
          <c:tx>
            <c:strRef>
              <c:f>'[2]89-07 dive stats'!$A$3</c:f>
              <c:strCache>
                <c:ptCount val="1"/>
                <c:pt idx="0">
                  <c:v>New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stats'!$B$3:$T$3</c:f>
              <c:numCache>
                <c:ptCount val="19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18</c:v>
                </c:pt>
                <c:pt idx="13">
                  <c:v>20</c:v>
                </c:pt>
                <c:pt idx="14">
                  <c:v>32</c:v>
                </c:pt>
                <c:pt idx="15">
                  <c:v>22</c:v>
                </c:pt>
                <c:pt idx="16">
                  <c:v>24</c:v>
                </c:pt>
                <c:pt idx="17">
                  <c:v>17</c:v>
                </c:pt>
                <c:pt idx="18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'[2]89-07 dive stats'!$A$4</c:f>
              <c:strCache>
                <c:ptCount val="1"/>
                <c:pt idx="0">
                  <c:v>New Inactive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stats'!$B$4:$T$4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13</c:v>
                </c:pt>
                <c:pt idx="14">
                  <c:v>16</c:v>
                </c:pt>
                <c:pt idx="15">
                  <c:v>34</c:v>
                </c:pt>
                <c:pt idx="16">
                  <c:v>19</c:v>
                </c:pt>
                <c:pt idx="17">
                  <c:v>23</c:v>
                </c:pt>
                <c:pt idx="18">
                  <c:v>16</c:v>
                </c:pt>
              </c:numCache>
            </c:numRef>
          </c:val>
        </c:ser>
        <c:overlap val="100"/>
        <c:gapWidth val="50"/>
        <c:axId val="7264070"/>
        <c:axId val="11398807"/>
      </c:barChart>
      <c:catAx>
        <c:axId val="726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98807"/>
        <c:crosses val="autoZero"/>
        <c:auto val="0"/>
        <c:lblOffset val="100"/>
        <c:noMultiLvlLbl val="0"/>
      </c:catAx>
      <c:valAx>
        <c:axId val="1139880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64070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3175">
          <a:solid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Dives by Category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stats'!$A$37</c:f>
              <c:strCache>
                <c:ptCount val="1"/>
                <c:pt idx="0">
                  <c:v>04 UA 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'[1]89-04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'[1]89-04 dive stats'!$B$37:$D$37</c:f>
              <c:numCache>
                <c:ptCount val="3"/>
                <c:pt idx="0">
                  <c:v>307</c:v>
                </c:pt>
                <c:pt idx="1">
                  <c:v>1027</c:v>
                </c:pt>
                <c:pt idx="2">
                  <c:v>179</c:v>
                </c:pt>
              </c:numCache>
            </c:numRef>
          </c:val>
        </c:ser>
        <c:axId val="32669168"/>
        <c:axId val="50203249"/>
      </c:barChart>
      <c:catAx>
        <c:axId val="32669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3249"/>
        <c:crosses val="autoZero"/>
        <c:auto val="0"/>
        <c:lblOffset val="100"/>
        <c:noMultiLvlLbl val="0"/>
      </c:catAx>
      <c:valAx>
        <c:axId val="5020324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69168"/>
        <c:crossesAt val="1"/>
        <c:crossBetween val="between"/>
        <c:dispUnits/>
        <c:majorUnit val="4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 Time N=764 hrs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stats'!$A$26</c:f>
              <c:strCache>
                <c:ptCount val="1"/>
                <c:pt idx="0">
                  <c:v>04 dive time (hrs)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stats'!$B$25:$E$25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stats'!$B$26:$E$26</c:f>
              <c:numCache>
                <c:ptCount val="4"/>
                <c:pt idx="0">
                  <c:v>438</c:v>
                </c:pt>
                <c:pt idx="1">
                  <c:v>256.1</c:v>
                </c:pt>
                <c:pt idx="2">
                  <c:v>61.2</c:v>
                </c:pt>
                <c:pt idx="3">
                  <c:v>8.7</c:v>
                </c:pt>
              </c:numCache>
            </c:numRef>
          </c:val>
        </c:ser>
        <c:axId val="43012906"/>
        <c:axId val="35816539"/>
      </c:barChart>
      <c:catAx>
        <c:axId val="4301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16539"/>
        <c:crosses val="autoZero"/>
        <c:auto val="1"/>
        <c:lblOffset val="100"/>
        <c:noMultiLvlLbl val="0"/>
      </c:catAx>
      <c:valAx>
        <c:axId val="358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129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Dives by Depth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stats'!$A$23</c:f>
              <c:strCache>
                <c:ptCount val="1"/>
                <c:pt idx="0">
                  <c:v>04 Dives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stats'!$B$22:$E$22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stats'!$B$23:$E$23</c:f>
              <c:numCache>
                <c:ptCount val="4"/>
                <c:pt idx="0">
                  <c:v>951</c:v>
                </c:pt>
                <c:pt idx="1">
                  <c:v>436</c:v>
                </c:pt>
                <c:pt idx="2">
                  <c:v>108</c:v>
                </c:pt>
                <c:pt idx="3">
                  <c:v>18</c:v>
                </c:pt>
              </c:numCache>
            </c:numRef>
          </c:val>
        </c:ser>
        <c:axId val="28276804"/>
        <c:axId val="1165093"/>
      </c:barChart>
      <c:catAx>
        <c:axId val="2827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5093"/>
        <c:crosses val="autoZero"/>
        <c:auto val="1"/>
        <c:lblOffset val="100"/>
        <c:noMultiLvlLbl val="0"/>
      </c:catAx>
      <c:valAx>
        <c:axId val="116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68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 Time N=656.3 hrs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stats'!$A$26</c:f>
              <c:strCache>
                <c:ptCount val="1"/>
                <c:pt idx="0">
                  <c:v>07 dive time (hrs)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stats'!$B$25:$F$25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131-160</c:v>
                </c:pt>
              </c:strCache>
            </c:strRef>
          </c:cat>
          <c:val>
            <c:numRef>
              <c:f>'[2]89-07 dive stats'!$B$26:$F$26</c:f>
              <c:numCache>
                <c:ptCount val="5"/>
                <c:pt idx="0">
                  <c:v>273.1</c:v>
                </c:pt>
                <c:pt idx="1">
                  <c:v>343.3</c:v>
                </c:pt>
                <c:pt idx="2">
                  <c:v>32.7</c:v>
                </c:pt>
                <c:pt idx="3">
                  <c:v>7.2</c:v>
                </c:pt>
                <c:pt idx="4">
                  <c:v>0</c:v>
                </c:pt>
              </c:numCache>
            </c:numRef>
          </c:val>
        </c:ser>
        <c:axId val="66410302"/>
        <c:axId val="27290831"/>
      </c:barChart>
      <c:catAx>
        <c:axId val="66410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90831"/>
        <c:crosses val="autoZero"/>
        <c:auto val="1"/>
        <c:lblOffset val="100"/>
        <c:noMultiLvlLbl val="0"/>
      </c:catAx>
      <c:valAx>
        <c:axId val="2729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4103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Dives by Category N=1228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6975"/>
          <c:w val="0.9495"/>
          <c:h val="0.4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stats'!$A$37</c:f>
              <c:strCache>
                <c:ptCount val="1"/>
                <c:pt idx="0">
                  <c:v>07 UA 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'[2]89-07 dive stats'!$B$37:$D$37</c:f>
              <c:numCache>
                <c:ptCount val="3"/>
                <c:pt idx="0">
                  <c:v>243</c:v>
                </c:pt>
                <c:pt idx="1">
                  <c:v>728</c:v>
                </c:pt>
                <c:pt idx="2">
                  <c:v>257</c:v>
                </c:pt>
              </c:numCache>
            </c:numRef>
          </c:val>
        </c:ser>
        <c:axId val="12073496"/>
        <c:axId val="17100633"/>
      </c:barChart>
      <c:catAx>
        <c:axId val="1207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0633"/>
        <c:crosses val="autoZero"/>
        <c:auto val="0"/>
        <c:lblOffset val="100"/>
        <c:noMultiLvlLbl val="0"/>
      </c:catAx>
      <c:valAx>
        <c:axId val="1710063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73496"/>
        <c:crossesAt val="1"/>
        <c:crossBetween val="between"/>
        <c:dispUnits/>
        <c:majorUnit val="2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Dives by Depth N=1228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stats'!$A$23</c:f>
              <c:strCache>
                <c:ptCount val="1"/>
                <c:pt idx="0">
                  <c:v>07 Dives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stats'!$B$22:$F$22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131-160</c:v>
                </c:pt>
              </c:strCache>
            </c:strRef>
          </c:cat>
          <c:val>
            <c:numRef>
              <c:f>'[2]89-07 dive stats'!$B$23:$F$23</c:f>
              <c:numCache>
                <c:ptCount val="5"/>
                <c:pt idx="0">
                  <c:v>554</c:v>
                </c:pt>
                <c:pt idx="1">
                  <c:v>593</c:v>
                </c:pt>
                <c:pt idx="2">
                  <c:v>68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axId val="35211986"/>
        <c:axId val="60926147"/>
      </c:barChart>
      <c:catAx>
        <c:axId val="3521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6147"/>
        <c:crosses val="autoZero"/>
        <c:auto val="1"/>
        <c:lblOffset val="100"/>
        <c:noMultiLvlLbl val="0"/>
      </c:catAx>
      <c:valAx>
        <c:axId val="6092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119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2007 Reciprocity divers </a:t>
            </a:r>
            <a:r>
              <a:rPr lang="en-US" cap="none" sz="1175" b="1" i="1" u="none" baseline="0"/>
              <a:t>to</a:t>
            </a:r>
            <a:r>
              <a:rPr lang="en-US" cap="none" sz="1175" b="1" i="0" u="none" baseline="0"/>
              <a:t> UA N=13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stats'!$A$29</c:f>
              <c:strCache>
                <c:ptCount val="1"/>
                <c:pt idx="0">
                  <c:v>07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stats'!$B$28:$L$28</c:f>
              <c:strCache>
                <c:ptCount val="11"/>
                <c:pt idx="0">
                  <c:v>SDSU</c:v>
                </c:pt>
                <c:pt idx="1">
                  <c:v>UCSC</c:v>
                </c:pt>
                <c:pt idx="2">
                  <c:v>Northeast  U</c:v>
                </c:pt>
                <c:pt idx="3">
                  <c:v>Brown U</c:v>
                </c:pt>
                <c:pt idx="4">
                  <c:v>Penn S</c:v>
                </c:pt>
                <c:pt idx="5">
                  <c:v>NOAA</c:v>
                </c:pt>
                <c:pt idx="6">
                  <c:v>UW</c:v>
                </c:pt>
                <c:pt idx="7">
                  <c:v>Humboldt SU</c:v>
                </c:pt>
                <c:pt idx="8">
                  <c:v>OSI</c:v>
                </c:pt>
                <c:pt idx="9">
                  <c:v>MBL</c:v>
                </c:pt>
                <c:pt idx="10">
                  <c:v>U Conn</c:v>
                </c:pt>
              </c:strCache>
            </c:strRef>
          </c:cat>
          <c:val>
            <c:numRef>
              <c:f>'[2]89-07 dive stats'!$B$29:$L$29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axId val="50238316"/>
        <c:axId val="45011725"/>
      </c:barChart>
      <c:catAx>
        <c:axId val="5023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1725"/>
        <c:crosses val="autoZero"/>
        <c:auto val="1"/>
        <c:lblOffset val="100"/>
        <c:noMultiLvlLbl val="0"/>
      </c:catAx>
      <c:valAx>
        <c:axId val="4501172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3831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Reciprocity Divers </a:t>
            </a:r>
            <a:r>
              <a:rPr lang="en-US" cap="none" sz="1200" b="1" i="1" u="none" baseline="0"/>
              <a:t>from</a:t>
            </a:r>
            <a:r>
              <a:rPr lang="en-US" cap="none" sz="1200" b="1" i="0" u="none" baseline="0"/>
              <a:t> UA N=5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stats'!$A$33</c:f>
              <c:strCache>
                <c:ptCount val="1"/>
                <c:pt idx="0">
                  <c:v>07 Recip. Divers from UA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stats'!$B$32:$F$32</c:f>
              <c:strCache>
                <c:ptCount val="5"/>
                <c:pt idx="0">
                  <c:v>ADF&amp;G</c:v>
                </c:pt>
                <c:pt idx="1">
                  <c:v>NOAA</c:v>
                </c:pt>
                <c:pt idx="2">
                  <c:v>UW</c:v>
                </c:pt>
                <c:pt idx="3">
                  <c:v>SDSU</c:v>
                </c:pt>
                <c:pt idx="4">
                  <c:v>UCSC</c:v>
                </c:pt>
              </c:strCache>
            </c:strRef>
          </c:cat>
          <c:val>
            <c:numRef>
              <c:f>'[2]89-07 dive stats'!$B$33:$F$33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5531494"/>
        <c:axId val="12879927"/>
      </c:barChart>
      <c:catAx>
        <c:axId val="15531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Visiting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79927"/>
        <c:crosses val="autoZero"/>
        <c:auto val="1"/>
        <c:lblOffset val="100"/>
        <c:noMultiLvlLbl val="0"/>
      </c:catAx>
      <c:valAx>
        <c:axId val="1287992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31494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Dives by Locations N=1228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stats'!$A$41</c:f>
              <c:strCache>
                <c:ptCount val="1"/>
                <c:pt idx="0">
                  <c:v>07 Dive Locations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stats'!$B$40:$D$40</c:f>
              <c:strCache>
                <c:ptCount val="3"/>
                <c:pt idx="0">
                  <c:v>Kasitsna Bay</c:v>
                </c:pt>
                <c:pt idx="1">
                  <c:v>SE Alaska</c:v>
                </c:pt>
                <c:pt idx="2">
                  <c:v>Other</c:v>
                </c:pt>
              </c:strCache>
            </c:strRef>
          </c:cat>
          <c:val>
            <c:numRef>
              <c:f>'[2]89-07 dive stats'!$B$41:$D$41</c:f>
              <c:numCache>
                <c:ptCount val="3"/>
                <c:pt idx="0">
                  <c:v>551</c:v>
                </c:pt>
                <c:pt idx="1">
                  <c:v>247</c:v>
                </c:pt>
                <c:pt idx="2">
                  <c:v>430</c:v>
                </c:pt>
              </c:numCache>
            </c:numRef>
          </c:val>
        </c:ser>
        <c:axId val="63067200"/>
        <c:axId val="38060609"/>
      </c:barChart>
      <c:catAx>
        <c:axId val="6306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Dive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0609"/>
        <c:crosses val="autoZero"/>
        <c:auto val="1"/>
        <c:lblOffset val="100"/>
        <c:noMultiLvlLbl val="0"/>
      </c:catAx>
      <c:valAx>
        <c:axId val="3806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672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UA Divers and DSO Funding (rev. 2/8/08)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TOTAL DIVERS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'[3]Sheet1'!$B$2:$T$2</c:f>
              <c:numCache>
                <c:ptCount val="19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33</c:v>
                </c:pt>
                <c:pt idx="13">
                  <c:v>53</c:v>
                </c:pt>
                <c:pt idx="14">
                  <c:v>69</c:v>
                </c:pt>
                <c:pt idx="15">
                  <c:v>75</c:v>
                </c:pt>
                <c:pt idx="16">
                  <c:v>66</c:v>
                </c:pt>
                <c:pt idx="17">
                  <c:v>64</c:v>
                </c:pt>
                <c:pt idx="18">
                  <c:v>62</c:v>
                </c:pt>
              </c:numCache>
            </c:numRef>
          </c:val>
          <c:smooth val="0"/>
        </c:ser>
        <c:marker val="1"/>
        <c:axId val="21971066"/>
        <c:axId val="44391211"/>
      </c:lineChart>
      <c:lineChart>
        <c:grouping val="standard"/>
        <c:varyColors val="0"/>
        <c:ser>
          <c:idx val="1"/>
          <c:order val="1"/>
          <c:tx>
            <c:strRef>
              <c:f>'[3]Sheet1'!$A$3</c:f>
              <c:strCache>
                <c:ptCount val="1"/>
                <c:pt idx="0">
                  <c:v>DSO months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'[3]Sheet1'!$B$3:$T$3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2.6</c:v>
                </c:pt>
                <c:pt idx="11">
                  <c:v>2.7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marker val="1"/>
        <c:axId val="47271060"/>
        <c:axId val="10095861"/>
      </c:lineChart>
      <c:catAx>
        <c:axId val="2197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91211"/>
        <c:crosses val="autoZero"/>
        <c:auto val="1"/>
        <c:lblOffset val="100"/>
        <c:noMultiLvlLbl val="0"/>
      </c:catAx>
      <c:valAx>
        <c:axId val="4439121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71066"/>
        <c:crossesAt val="1"/>
        <c:crossBetween val="between"/>
        <c:dispUnits/>
      </c:valAx>
      <c:catAx>
        <c:axId val="47271060"/>
        <c:scaling>
          <c:orientation val="minMax"/>
        </c:scaling>
        <c:axPos val="b"/>
        <c:delete val="1"/>
        <c:majorTickMark val="in"/>
        <c:minorTickMark val="none"/>
        <c:tickLblPos val="nextTo"/>
        <c:crossAx val="10095861"/>
        <c:crosses val="autoZero"/>
        <c:auto val="1"/>
        <c:lblOffset val="100"/>
        <c:noMultiLvlLbl val="0"/>
      </c:catAx>
      <c:valAx>
        <c:axId val="1009586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Months of DSO Funding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710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75"/>
          <c:w val="0.966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stats'!$A$14</c:f>
              <c:strCache>
                <c:ptCount val="1"/>
                <c:pt idx="0">
                  <c:v>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stats'!$B$13:$T$13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stats'!$B$14:$T$14</c:f>
              <c:numCache>
                <c:ptCount val="19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  <c:pt idx="16">
                  <c:v>2356</c:v>
                </c:pt>
                <c:pt idx="17">
                  <c:v>1921</c:v>
                </c:pt>
                <c:pt idx="18">
                  <c:v>1228</c:v>
                </c:pt>
              </c:numCache>
            </c:numRef>
          </c:val>
        </c:ser>
        <c:gapWidth val="50"/>
        <c:axId val="45752224"/>
        <c:axId val="57739937"/>
      </c:barChart>
      <c:catAx>
        <c:axId val="45752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39937"/>
        <c:crosses val="autoZero"/>
        <c:auto val="0"/>
        <c:lblOffset val="100"/>
        <c:noMultiLvlLbl val="0"/>
      </c:catAx>
      <c:valAx>
        <c:axId val="577399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52224"/>
        <c:crossesAt val="1"/>
        <c:crossBetween val="between"/>
        <c:dispUnits/>
        <c:majorUnit val="500"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3"/>
          <c:w val="0.943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stats'!$A$20</c:f>
              <c:strCache>
                <c:ptCount val="1"/>
                <c:pt idx="0">
                  <c:v>Bottom Time (hrs)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stats'!$B$19:$T$19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stats'!$B$20:$T$20</c:f>
              <c:numCache>
                <c:ptCount val="19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  <c:pt idx="16">
                  <c:v>1085.1</c:v>
                </c:pt>
                <c:pt idx="17">
                  <c:v>926.8</c:v>
                </c:pt>
                <c:pt idx="18">
                  <c:v>656.3</c:v>
                </c:pt>
              </c:numCache>
            </c:numRef>
          </c:val>
        </c:ser>
        <c:gapWidth val="50"/>
        <c:axId val="2842074"/>
        <c:axId val="27780491"/>
      </c:barChart>
      <c:catAx>
        <c:axId val="28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80491"/>
        <c:crosses val="autoZero"/>
        <c:auto val="0"/>
        <c:lblOffset val="100"/>
        <c:noMultiLvlLbl val="0"/>
      </c:catAx>
      <c:valAx>
        <c:axId val="2778049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842074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975"/>
          <c:w val="0.94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stats'!$A$11</c:f>
              <c:strCache>
                <c:ptCount val="1"/>
                <c:pt idx="0">
                  <c:v>Reciprocity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stats'!$B$10:$T$10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stats'!$B$11:$T$11</c:f>
              <c:numCache>
                <c:ptCount val="19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</c:ser>
        <c:gapWidth val="50"/>
        <c:axId val="39984116"/>
        <c:axId val="64502101"/>
      </c:barChart>
      <c:catAx>
        <c:axId val="3998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02101"/>
        <c:crosses val="autoZero"/>
        <c:auto val="0"/>
        <c:lblOffset val="100"/>
        <c:noMultiLvlLbl val="0"/>
      </c:catAx>
      <c:valAx>
        <c:axId val="6450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984116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SCIENTIFIC DIVING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'[1]89-04 dive stats'!$A$2</c:f>
              <c:strCache>
                <c:ptCount val="1"/>
                <c:pt idx="0">
                  <c:v>Old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stats'!$C$2:$Q$2</c:f>
              <c:numCache>
                <c:ptCount val="15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15</c:v>
                </c:pt>
                <c:pt idx="12">
                  <c:v>33</c:v>
                </c:pt>
                <c:pt idx="13">
                  <c:v>37</c:v>
                </c:pt>
                <c:pt idx="14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'[1]89-04 dive stats'!$A$3</c:f>
              <c:strCache>
                <c:ptCount val="1"/>
                <c:pt idx="0">
                  <c:v>New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stats'!$C$3:$Q$3</c:f>
              <c:numCache>
                <c:ptCount val="15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18</c:v>
                </c:pt>
                <c:pt idx="12">
                  <c:v>20</c:v>
                </c:pt>
                <c:pt idx="13">
                  <c:v>32</c:v>
                </c:pt>
                <c:pt idx="14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'[1]89-04 dive stats'!$A$4</c:f>
              <c:strCache>
                <c:ptCount val="1"/>
                <c:pt idx="0">
                  <c:v>New Inactive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stats'!$C$4:$Q$4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</c:numCache>
            </c:numRef>
          </c:val>
        </c:ser>
        <c:overlap val="100"/>
        <c:gapWidth val="50"/>
        <c:axId val="52741102"/>
        <c:axId val="53452799"/>
      </c:barChart>
      <c:catAx>
        <c:axId val="5274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52799"/>
        <c:crosses val="autoZero"/>
        <c:auto val="0"/>
        <c:lblOffset val="100"/>
        <c:noMultiLvlLbl val="0"/>
      </c:catAx>
      <c:valAx>
        <c:axId val="5345279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41102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3175">
          <a:solid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stats'!$A$11</c:f>
              <c:strCache>
                <c:ptCount val="1"/>
                <c:pt idx="0">
                  <c:v>Reciprocity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stats'!$D$10:$Q$10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'[1]89-04 dive stats'!$D$11:$Q$11</c:f>
              <c:numCache>
                <c:ptCount val="14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gapWidth val="50"/>
        <c:axId val="26910664"/>
        <c:axId val="57512841"/>
      </c:barChart>
      <c:catAx>
        <c:axId val="2691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12841"/>
        <c:crosses val="autoZero"/>
        <c:auto val="0"/>
        <c:lblOffset val="100"/>
        <c:noMultiLvlLbl val="0"/>
      </c:catAx>
      <c:valAx>
        <c:axId val="5751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10664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stats'!$A$14</c:f>
              <c:strCache>
                <c:ptCount val="1"/>
                <c:pt idx="0">
                  <c:v>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stats'!$B$13:$Q$13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stats'!$B$14:$Q$14</c:f>
              <c:numCache>
                <c:ptCount val="16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</c:numCache>
            </c:numRef>
          </c:val>
        </c:ser>
        <c:gapWidth val="50"/>
        <c:axId val="57006466"/>
        <c:axId val="28143091"/>
      </c:barChart>
      <c:catAx>
        <c:axId val="57006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43091"/>
        <c:crosses val="autoZero"/>
        <c:auto val="0"/>
        <c:lblOffset val="100"/>
        <c:noMultiLvlLbl val="0"/>
      </c:catAx>
      <c:valAx>
        <c:axId val="281430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006466"/>
        <c:crossesAt val="1"/>
        <c:crossBetween val="between"/>
        <c:dispUnits/>
        <c:majorUnit val="500"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stats'!$A$20</c:f>
              <c:strCache>
                <c:ptCount val="1"/>
                <c:pt idx="0">
                  <c:v>Bottom Time (hrs)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stats'!$B$19:$Q$19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stats'!$B$20:$Q$20</c:f>
              <c:numCache>
                <c:ptCount val="1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</c:numCache>
            </c:numRef>
          </c:val>
        </c:ser>
        <c:gapWidth val="50"/>
        <c:axId val="60652316"/>
        <c:axId val="34629949"/>
      </c:barChart>
      <c:catAx>
        <c:axId val="6065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29949"/>
        <c:crosses val="autoZero"/>
        <c:auto val="0"/>
        <c:lblOffset val="100"/>
        <c:noMultiLvlLbl val="0"/>
      </c:catAx>
      <c:valAx>
        <c:axId val="34629949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60652316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Reciprocity Divers N=11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stats'!$A$29</c:f>
              <c:strCache>
                <c:ptCount val="1"/>
                <c:pt idx="0">
                  <c:v>04 Recip. divers to 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'[1]89-04 dive stats'!$B$28:$G$28</c:f>
              <c:strCache>
                <c:ptCount val="6"/>
                <c:pt idx="0">
                  <c:v>SDSU</c:v>
                </c:pt>
                <c:pt idx="1">
                  <c:v>MBL</c:v>
                </c:pt>
                <c:pt idx="2">
                  <c:v>ADFG</c:v>
                </c:pt>
                <c:pt idx="3">
                  <c:v>UMS</c:v>
                </c:pt>
                <c:pt idx="4">
                  <c:v>MLML</c:v>
                </c:pt>
                <c:pt idx="5">
                  <c:v>USGS</c:v>
                </c:pt>
              </c:strCache>
            </c:strRef>
          </c:cat>
          <c:val>
            <c:numRef>
              <c:f>'[1]89-04 dive stats'!$B$29:$G$29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27750038"/>
        <c:axId val="38248295"/>
      </c:barChart>
      <c:catAx>
        <c:axId val="277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8295"/>
        <c:crosses val="autoZero"/>
        <c:auto val="0"/>
        <c:lblOffset val="100"/>
        <c:noMultiLvlLbl val="0"/>
      </c:catAx>
      <c:valAx>
        <c:axId val="3824829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750038"/>
        <c:crossesAt val="1"/>
        <c:crossBetween val="between"/>
        <c:dispUnits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21</xdr:row>
      <xdr:rowOff>0</xdr:rowOff>
    </xdr:to>
    <xdr:graphicFrame>
      <xdr:nvGraphicFramePr>
        <xdr:cNvPr id="1" name="Chart 23"/>
        <xdr:cNvGraphicFramePr/>
      </xdr:nvGraphicFramePr>
      <xdr:xfrm>
        <a:off x="0" y="171450"/>
        <a:ext cx="10287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1133475</xdr:colOff>
      <xdr:row>41</xdr:row>
      <xdr:rowOff>152400</xdr:rowOff>
    </xdr:to>
    <xdr:graphicFrame>
      <xdr:nvGraphicFramePr>
        <xdr:cNvPr id="2" name="Chart 24"/>
        <xdr:cNvGraphicFramePr/>
      </xdr:nvGraphicFramePr>
      <xdr:xfrm>
        <a:off x="9525" y="3562350"/>
        <a:ext cx="102679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63</xdr:row>
      <xdr:rowOff>0</xdr:rowOff>
    </xdr:to>
    <xdr:graphicFrame>
      <xdr:nvGraphicFramePr>
        <xdr:cNvPr id="3" name="Chart 25"/>
        <xdr:cNvGraphicFramePr/>
      </xdr:nvGraphicFramePr>
      <xdr:xfrm>
        <a:off x="0" y="6962775"/>
        <a:ext cx="10287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8</xdr:col>
      <xdr:colOff>1133475</xdr:colOff>
      <xdr:row>84</xdr:row>
      <xdr:rowOff>0</xdr:rowOff>
    </xdr:to>
    <xdr:graphicFrame>
      <xdr:nvGraphicFramePr>
        <xdr:cNvPr id="4" name="Chart 26"/>
        <xdr:cNvGraphicFramePr/>
      </xdr:nvGraphicFramePr>
      <xdr:xfrm>
        <a:off x="0" y="10372725"/>
        <a:ext cx="102774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19</xdr:row>
      <xdr:rowOff>152400</xdr:rowOff>
    </xdr:to>
    <xdr:graphicFrame>
      <xdr:nvGraphicFramePr>
        <xdr:cNvPr id="1" name="Chart 8"/>
        <xdr:cNvGraphicFramePr/>
      </xdr:nvGraphicFramePr>
      <xdr:xfrm>
        <a:off x="0" y="9525"/>
        <a:ext cx="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28575</xdr:rowOff>
    </xdr:from>
    <xdr:to>
      <xdr:col>0</xdr:col>
      <xdr:colOff>0</xdr:colOff>
      <xdr:row>79</xdr:row>
      <xdr:rowOff>133350</xdr:rowOff>
    </xdr:to>
    <xdr:graphicFrame>
      <xdr:nvGraphicFramePr>
        <xdr:cNvPr id="2" name="Chart 9"/>
        <xdr:cNvGraphicFramePr/>
      </xdr:nvGraphicFramePr>
      <xdr:xfrm>
        <a:off x="0" y="974407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133350</xdr:rowOff>
    </xdr:from>
    <xdr:to>
      <xdr:col>0</xdr:col>
      <xdr:colOff>0</xdr:colOff>
      <xdr:row>39</xdr:row>
      <xdr:rowOff>114300</xdr:rowOff>
    </xdr:to>
    <xdr:graphicFrame>
      <xdr:nvGraphicFramePr>
        <xdr:cNvPr id="3" name="Chart 10"/>
        <xdr:cNvGraphicFramePr/>
      </xdr:nvGraphicFramePr>
      <xdr:xfrm>
        <a:off x="0" y="320992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59</xdr:row>
      <xdr:rowOff>133350</xdr:rowOff>
    </xdr:to>
    <xdr:graphicFrame>
      <xdr:nvGraphicFramePr>
        <xdr:cNvPr id="4" name="Chart 11"/>
        <xdr:cNvGraphicFramePr/>
      </xdr:nvGraphicFramePr>
      <xdr:xfrm>
        <a:off x="0" y="6486525"/>
        <a:ext cx="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64</xdr:row>
      <xdr:rowOff>133350</xdr:rowOff>
    </xdr:to>
    <xdr:graphicFrame>
      <xdr:nvGraphicFramePr>
        <xdr:cNvPr id="5" name="Chart 14"/>
        <xdr:cNvGraphicFramePr/>
      </xdr:nvGraphicFramePr>
      <xdr:xfrm>
        <a:off x="0" y="7934325"/>
        <a:ext cx="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15</xdr:row>
      <xdr:rowOff>152400</xdr:rowOff>
    </xdr:to>
    <xdr:graphicFrame>
      <xdr:nvGraphicFramePr>
        <xdr:cNvPr id="6" name="Chart 16"/>
        <xdr:cNvGraphicFramePr/>
      </xdr:nvGraphicFramePr>
      <xdr:xfrm>
        <a:off x="0" y="0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32</xdr:row>
      <xdr:rowOff>76200</xdr:rowOff>
    </xdr:to>
    <xdr:graphicFrame>
      <xdr:nvGraphicFramePr>
        <xdr:cNvPr id="7" name="Chart 17"/>
        <xdr:cNvGraphicFramePr/>
      </xdr:nvGraphicFramePr>
      <xdr:xfrm>
        <a:off x="0" y="2628900"/>
        <a:ext cx="0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0</xdr:colOff>
      <xdr:row>48</xdr:row>
      <xdr:rowOff>114300</xdr:rowOff>
    </xdr:to>
    <xdr:graphicFrame>
      <xdr:nvGraphicFramePr>
        <xdr:cNvPr id="8" name="Chart 18"/>
        <xdr:cNvGraphicFramePr/>
      </xdr:nvGraphicFramePr>
      <xdr:xfrm>
        <a:off x="0" y="5295900"/>
        <a:ext cx="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5</xdr:col>
      <xdr:colOff>1133475</xdr:colOff>
      <xdr:row>17</xdr:row>
      <xdr:rowOff>9525</xdr:rowOff>
    </xdr:to>
    <xdr:graphicFrame>
      <xdr:nvGraphicFramePr>
        <xdr:cNvPr id="9" name="Chart 40"/>
        <xdr:cNvGraphicFramePr/>
      </xdr:nvGraphicFramePr>
      <xdr:xfrm>
        <a:off x="0" y="161925"/>
        <a:ext cx="6848475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17</xdr:row>
      <xdr:rowOff>9525</xdr:rowOff>
    </xdr:to>
    <xdr:graphicFrame>
      <xdr:nvGraphicFramePr>
        <xdr:cNvPr id="10" name="Chart 41"/>
        <xdr:cNvGraphicFramePr/>
      </xdr:nvGraphicFramePr>
      <xdr:xfrm>
        <a:off x="7010400" y="161925"/>
        <a:ext cx="68580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1" name="Chart 42"/>
        <xdr:cNvGraphicFramePr/>
      </xdr:nvGraphicFramePr>
      <xdr:xfrm>
        <a:off x="0" y="2914650"/>
        <a:ext cx="6858000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152400</xdr:rowOff>
    </xdr:from>
    <xdr:to>
      <xdr:col>6</xdr:col>
      <xdr:colOff>0</xdr:colOff>
      <xdr:row>51</xdr:row>
      <xdr:rowOff>0</xdr:rowOff>
    </xdr:to>
    <xdr:graphicFrame>
      <xdr:nvGraphicFramePr>
        <xdr:cNvPr id="12" name="Chart 44"/>
        <xdr:cNvGraphicFramePr/>
      </xdr:nvGraphicFramePr>
      <xdr:xfrm>
        <a:off x="0" y="5657850"/>
        <a:ext cx="685800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51</xdr:row>
      <xdr:rowOff>0</xdr:rowOff>
    </xdr:to>
    <xdr:graphicFrame>
      <xdr:nvGraphicFramePr>
        <xdr:cNvPr id="13" name="Chart 45"/>
        <xdr:cNvGraphicFramePr/>
      </xdr:nvGraphicFramePr>
      <xdr:xfrm>
        <a:off x="7010400" y="5667375"/>
        <a:ext cx="68580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4" name="Chart 46"/>
        <xdr:cNvGraphicFramePr/>
      </xdr:nvGraphicFramePr>
      <xdr:xfrm>
        <a:off x="7010400" y="2914650"/>
        <a:ext cx="6858000" cy="2590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171450"/>
        <a:ext cx="10058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wett\Documents\DIVE%20PROGRAM\89-04%20dive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wett\Documents\DIVE%20PROGRAM\89-07%20dive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IN~1.SFO\LOCALS~1\Temp\07DSOfundp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1"/>
      <sheetName val="89-04 dive stats"/>
    </sheetNames>
    <sheetDataSet>
      <sheetData sheetId="3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</row>
        <row r="2">
          <cell r="A2" t="str">
            <v>Old Active Divers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</row>
        <row r="3">
          <cell r="A3" t="str">
            <v>New Active Divers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</row>
        <row r="4">
          <cell r="A4" t="str">
            <v>New Inactive Divers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13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</row>
        <row r="11">
          <cell r="A11" t="str">
            <v>Reciprocity Divers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</row>
        <row r="23">
          <cell r="A23" t="str">
            <v>04 Dives</v>
          </cell>
          <cell r="B23">
            <v>951</v>
          </cell>
          <cell r="C23">
            <v>436</v>
          </cell>
          <cell r="D23">
            <v>108</v>
          </cell>
          <cell r="E23">
            <v>18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</row>
        <row r="26">
          <cell r="A26" t="str">
            <v>04 dive time (hrs)</v>
          </cell>
          <cell r="B26">
            <v>438</v>
          </cell>
          <cell r="C26">
            <v>256.1</v>
          </cell>
          <cell r="D26">
            <v>61.2</v>
          </cell>
          <cell r="E26">
            <v>8.7</v>
          </cell>
        </row>
        <row r="28">
          <cell r="B28" t="str">
            <v>SDSU</v>
          </cell>
          <cell r="C28" t="str">
            <v>MBL</v>
          </cell>
          <cell r="D28" t="str">
            <v>ADFG</v>
          </cell>
          <cell r="E28" t="str">
            <v>UMS</v>
          </cell>
          <cell r="F28" t="str">
            <v>MLML</v>
          </cell>
          <cell r="G28" t="str">
            <v>USGS</v>
          </cell>
        </row>
        <row r="29">
          <cell r="A29" t="str">
            <v>04 Recip. divers to UA</v>
          </cell>
          <cell r="B29">
            <v>4</v>
          </cell>
          <cell r="C29">
            <v>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04 UA dives</v>
          </cell>
          <cell r="B37">
            <v>307</v>
          </cell>
          <cell r="C37">
            <v>1027</v>
          </cell>
          <cell r="D37">
            <v>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-07 dive stats"/>
      <sheetName val="89-07 dive stats.xls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</row>
        <row r="2">
          <cell r="A2" t="str">
            <v>Old Active Divers</v>
          </cell>
          <cell r="B2">
            <v>2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  <cell r="R2">
            <v>41</v>
          </cell>
          <cell r="S2">
            <v>47</v>
          </cell>
          <cell r="T2">
            <v>41</v>
          </cell>
        </row>
        <row r="3">
          <cell r="A3" t="str">
            <v>New Active Divers</v>
          </cell>
          <cell r="B3">
            <v>7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  <cell r="R3">
            <v>24</v>
          </cell>
          <cell r="S3">
            <v>17</v>
          </cell>
          <cell r="T3">
            <v>21</v>
          </cell>
        </row>
        <row r="4">
          <cell r="A4" t="str">
            <v>New Inactive Divers</v>
          </cell>
          <cell r="B4">
            <v>0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34</v>
          </cell>
          <cell r="R4">
            <v>19</v>
          </cell>
          <cell r="S4">
            <v>23</v>
          </cell>
          <cell r="T4">
            <v>16</v>
          </cell>
        </row>
        <row r="10">
          <cell r="B10">
            <v>1989</v>
          </cell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  <cell r="R10">
            <v>2005</v>
          </cell>
          <cell r="S10">
            <v>2006</v>
          </cell>
          <cell r="T10">
            <v>2007</v>
          </cell>
        </row>
        <row r="11">
          <cell r="A11" t="str">
            <v>Reciprocity Divers</v>
          </cell>
          <cell r="B11">
            <v>1</v>
          </cell>
          <cell r="C11">
            <v>16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  <cell r="R11">
            <v>6</v>
          </cell>
          <cell r="S11">
            <v>13</v>
          </cell>
          <cell r="T11">
            <v>13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  <cell r="R14">
            <v>2356</v>
          </cell>
          <cell r="S14">
            <v>1921</v>
          </cell>
          <cell r="T14">
            <v>1228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  <cell r="R19">
            <v>2005</v>
          </cell>
          <cell r="S19">
            <v>2006</v>
          </cell>
          <cell r="T19">
            <v>2007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  <cell r="R20">
            <v>1085.1</v>
          </cell>
          <cell r="S20">
            <v>926.8</v>
          </cell>
          <cell r="T20">
            <v>656.3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  <cell r="F22" t="str">
            <v>131-160</v>
          </cell>
        </row>
        <row r="23">
          <cell r="A23" t="str">
            <v>07 Dives</v>
          </cell>
          <cell r="B23">
            <v>554</v>
          </cell>
          <cell r="C23">
            <v>593</v>
          </cell>
          <cell r="D23">
            <v>68</v>
          </cell>
          <cell r="E23">
            <v>13</v>
          </cell>
          <cell r="F23">
            <v>0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  <cell r="F25" t="str">
            <v>131-160</v>
          </cell>
        </row>
        <row r="26">
          <cell r="A26" t="str">
            <v>07 dive time (hrs)</v>
          </cell>
          <cell r="B26">
            <v>273.1</v>
          </cell>
          <cell r="C26">
            <v>343.3</v>
          </cell>
          <cell r="D26">
            <v>32.7</v>
          </cell>
          <cell r="E26">
            <v>7.2</v>
          </cell>
          <cell r="F26">
            <v>0</v>
          </cell>
        </row>
        <row r="28">
          <cell r="B28" t="str">
            <v>SDSU</v>
          </cell>
          <cell r="C28" t="str">
            <v>UCSC</v>
          </cell>
          <cell r="D28" t="str">
            <v>Northeast  U</v>
          </cell>
          <cell r="E28" t="str">
            <v>Brown U</v>
          </cell>
          <cell r="F28" t="str">
            <v>Penn S</v>
          </cell>
          <cell r="G28" t="str">
            <v>NOAA</v>
          </cell>
          <cell r="H28" t="str">
            <v>UW</v>
          </cell>
          <cell r="I28" t="str">
            <v>Humboldt SU</v>
          </cell>
          <cell r="J28" t="str">
            <v>OSI</v>
          </cell>
          <cell r="K28" t="str">
            <v>MBL</v>
          </cell>
          <cell r="L28" t="str">
            <v>U Conn</v>
          </cell>
        </row>
        <row r="29">
          <cell r="A29" t="str">
            <v>07 Recip. divers to UA</v>
          </cell>
          <cell r="B29">
            <v>3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2">
          <cell r="B32" t="str">
            <v>ADF&amp;G</v>
          </cell>
          <cell r="C32" t="str">
            <v>NOAA</v>
          </cell>
          <cell r="D32" t="str">
            <v>UW</v>
          </cell>
          <cell r="E32" t="str">
            <v>SDSU</v>
          </cell>
          <cell r="F32" t="str">
            <v>UCSC</v>
          </cell>
        </row>
        <row r="33">
          <cell r="A33" t="str">
            <v>07 Recip. Divers from UA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07 UA dives</v>
          </cell>
          <cell r="B37">
            <v>243</v>
          </cell>
          <cell r="C37">
            <v>728</v>
          </cell>
          <cell r="D37">
            <v>257</v>
          </cell>
        </row>
        <row r="40">
          <cell r="B40" t="str">
            <v>Kasitsna Bay</v>
          </cell>
          <cell r="C40" t="str">
            <v>SE Alaska</v>
          </cell>
          <cell r="D40" t="str">
            <v>Other</v>
          </cell>
        </row>
        <row r="41">
          <cell r="A41" t="str">
            <v>07 Dive Locations</v>
          </cell>
          <cell r="B41">
            <v>551</v>
          </cell>
          <cell r="C41">
            <v>247</v>
          </cell>
          <cell r="D41">
            <v>430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</row>
        <row r="2">
          <cell r="A2" t="str">
            <v>TOTAL DIVERS</v>
          </cell>
          <cell r="B2">
            <v>9</v>
          </cell>
          <cell r="C2">
            <v>13</v>
          </cell>
          <cell r="D2">
            <v>15</v>
          </cell>
          <cell r="E2">
            <v>14</v>
          </cell>
          <cell r="F2">
            <v>13</v>
          </cell>
          <cell r="G2">
            <v>14</v>
          </cell>
          <cell r="H2">
            <v>11</v>
          </cell>
          <cell r="I2">
            <v>13</v>
          </cell>
          <cell r="J2">
            <v>12</v>
          </cell>
          <cell r="K2">
            <v>9</v>
          </cell>
          <cell r="L2">
            <v>8</v>
          </cell>
          <cell r="M2">
            <v>18</v>
          </cell>
          <cell r="N2">
            <v>33</v>
          </cell>
          <cell r="O2">
            <v>53</v>
          </cell>
          <cell r="P2">
            <v>69</v>
          </cell>
          <cell r="Q2">
            <v>75</v>
          </cell>
          <cell r="R2">
            <v>66</v>
          </cell>
          <cell r="S2">
            <v>64</v>
          </cell>
          <cell r="T2">
            <v>62</v>
          </cell>
        </row>
        <row r="3">
          <cell r="A3" t="str">
            <v>DSO months</v>
          </cell>
          <cell r="B3">
            <v>0</v>
          </cell>
          <cell r="C3">
            <v>0</v>
          </cell>
          <cell r="D3">
            <v>0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2.6</v>
          </cell>
          <cell r="M3">
            <v>2.7</v>
          </cell>
          <cell r="N3">
            <v>4</v>
          </cell>
          <cell r="O3">
            <v>4</v>
          </cell>
          <cell r="P3">
            <v>4</v>
          </cell>
          <cell r="Q3">
            <v>2</v>
          </cell>
          <cell r="R3">
            <v>2</v>
          </cell>
          <cell r="S3">
            <v>3</v>
          </cell>
          <cell r="T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SheetLayoutView="100" workbookViewId="0" topLeftCell="A1">
      <pane ySplit="855" topLeftCell="BM24" activePane="bottomLeft" state="split"/>
      <selection pane="topLeft" activeCell="A1" sqref="A1"/>
      <selection pane="bottomLeft" activeCell="X66" sqref="X66:Y66"/>
    </sheetView>
  </sheetViews>
  <sheetFormatPr defaultColWidth="9.00390625" defaultRowHeight="12.75"/>
  <cols>
    <col min="1" max="1" width="22.00390625" style="1" customWidth="1"/>
    <col min="2" max="2" width="6.00390625" style="2" customWidth="1"/>
    <col min="3" max="6" width="10.00390625" style="2" customWidth="1"/>
    <col min="7" max="7" width="8.00390625" style="1" customWidth="1"/>
    <col min="8" max="8" width="8.00390625" style="5" customWidth="1"/>
    <col min="9" max="14" width="8.00390625" style="1" customWidth="1"/>
    <col min="15" max="15" width="21.00390625" style="1" customWidth="1"/>
    <col min="16" max="16" width="8.00390625" style="1" customWidth="1"/>
    <col min="17" max="17" width="8.00390625" style="5" customWidth="1"/>
    <col min="18" max="23" width="8.00390625" style="1" customWidth="1"/>
    <col min="24" max="25" width="12.00390625" style="2" customWidth="1"/>
    <col min="26" max="26" width="11.375" style="2" customWidth="1"/>
    <col min="27" max="27" width="11.875" style="1" customWidth="1"/>
    <col min="28" max="16384" width="11.00390625" style="5" customWidth="1"/>
  </cols>
  <sheetData>
    <row r="1" spans="2:27" ht="15" customHeight="1">
      <c r="B1" s="2" t="s">
        <v>58</v>
      </c>
      <c r="C1" s="2" t="s">
        <v>59</v>
      </c>
      <c r="D1" s="2" t="s">
        <v>69</v>
      </c>
      <c r="E1" s="2" t="s">
        <v>60</v>
      </c>
      <c r="F1" s="2" t="s">
        <v>61</v>
      </c>
      <c r="G1" s="102" t="s">
        <v>126</v>
      </c>
      <c r="H1" s="102"/>
      <c r="I1" s="102"/>
      <c r="J1" s="102"/>
      <c r="K1" s="103" t="s">
        <v>127</v>
      </c>
      <c r="L1" s="104"/>
      <c r="M1" s="104"/>
      <c r="N1" s="104"/>
      <c r="O1" s="4"/>
      <c r="P1" s="102" t="s">
        <v>128</v>
      </c>
      <c r="Q1" s="102"/>
      <c r="R1" s="102"/>
      <c r="S1" s="102"/>
      <c r="T1" s="103" t="s">
        <v>129</v>
      </c>
      <c r="U1" s="104"/>
      <c r="V1" s="104"/>
      <c r="W1" s="104"/>
      <c r="X1" s="105" t="s">
        <v>180</v>
      </c>
      <c r="Y1" s="105"/>
      <c r="Z1" s="34" t="s">
        <v>79</v>
      </c>
      <c r="AA1" s="2" t="s">
        <v>142</v>
      </c>
    </row>
    <row r="2" spans="1:27" ht="15" customHeight="1" thickBot="1">
      <c r="A2" s="41" t="s">
        <v>89</v>
      </c>
      <c r="B2" s="41" t="s">
        <v>66</v>
      </c>
      <c r="C2" s="42" t="s">
        <v>67</v>
      </c>
      <c r="D2" s="42" t="s">
        <v>67</v>
      </c>
      <c r="E2" s="42" t="s">
        <v>67</v>
      </c>
      <c r="F2" s="42" t="s">
        <v>68</v>
      </c>
      <c r="G2" s="41" t="s">
        <v>62</v>
      </c>
      <c r="H2" s="43" t="s">
        <v>63</v>
      </c>
      <c r="I2" s="41" t="s">
        <v>64</v>
      </c>
      <c r="J2" s="41" t="s">
        <v>65</v>
      </c>
      <c r="K2" s="44" t="s">
        <v>62</v>
      </c>
      <c r="L2" s="41" t="s">
        <v>63</v>
      </c>
      <c r="M2" s="41" t="s">
        <v>64</v>
      </c>
      <c r="N2" s="45" t="s">
        <v>65</v>
      </c>
      <c r="O2" s="41" t="s">
        <v>57</v>
      </c>
      <c r="P2" s="41" t="s">
        <v>62</v>
      </c>
      <c r="Q2" s="43" t="s">
        <v>63</v>
      </c>
      <c r="R2" s="41" t="s">
        <v>64</v>
      </c>
      <c r="S2" s="41" t="s">
        <v>65</v>
      </c>
      <c r="T2" s="44" t="s">
        <v>62</v>
      </c>
      <c r="U2" s="41" t="s">
        <v>63</v>
      </c>
      <c r="V2" s="41" t="s">
        <v>64</v>
      </c>
      <c r="W2" s="41" t="s">
        <v>65</v>
      </c>
      <c r="X2" s="46" t="s">
        <v>119</v>
      </c>
      <c r="Y2" s="28" t="s">
        <v>120</v>
      </c>
      <c r="Z2" s="44" t="s">
        <v>181</v>
      </c>
      <c r="AA2" s="41" t="s">
        <v>181</v>
      </c>
    </row>
    <row r="3" spans="1:27" ht="15" customHeight="1">
      <c r="A3" s="30" t="s">
        <v>55</v>
      </c>
      <c r="B3" s="22">
        <v>30</v>
      </c>
      <c r="C3" s="48">
        <v>39416</v>
      </c>
      <c r="D3" s="48">
        <v>38199</v>
      </c>
      <c r="E3" s="48">
        <v>38199</v>
      </c>
      <c r="F3" s="48">
        <v>38260</v>
      </c>
      <c r="G3" s="12">
        <v>0</v>
      </c>
      <c r="H3" s="12">
        <v>0</v>
      </c>
      <c r="I3" s="12">
        <v>0</v>
      </c>
      <c r="J3" s="12">
        <v>0</v>
      </c>
      <c r="K3" s="37">
        <v>0</v>
      </c>
      <c r="L3" s="12">
        <v>0</v>
      </c>
      <c r="M3" s="12">
        <v>0</v>
      </c>
      <c r="N3" s="49">
        <v>0</v>
      </c>
      <c r="O3" s="30" t="s">
        <v>55</v>
      </c>
      <c r="P3" s="12">
        <v>0</v>
      </c>
      <c r="Q3" s="12">
        <v>4</v>
      </c>
      <c r="R3" s="12">
        <v>0</v>
      </c>
      <c r="S3" s="12">
        <v>0</v>
      </c>
      <c r="T3" s="37">
        <v>0</v>
      </c>
      <c r="U3" s="12">
        <v>121</v>
      </c>
      <c r="V3" s="12">
        <v>0</v>
      </c>
      <c r="W3" s="12">
        <v>0</v>
      </c>
      <c r="X3" s="36">
        <f aca="true" t="shared" si="0" ref="X3:X11">SUM(G3:J3,P3:S3)</f>
        <v>4</v>
      </c>
      <c r="Y3" s="12">
        <f aca="true" t="shared" si="1" ref="Y3:Y8">SUM(K3:N3,T3:W3)</f>
        <v>121</v>
      </c>
      <c r="Z3" s="38">
        <v>30</v>
      </c>
      <c r="AA3" s="30" t="s">
        <v>143</v>
      </c>
    </row>
    <row r="4" spans="1:27" ht="15" customHeight="1">
      <c r="A4" s="66" t="s">
        <v>37</v>
      </c>
      <c r="B4" s="67">
        <v>100</v>
      </c>
      <c r="C4" s="68">
        <v>38383</v>
      </c>
      <c r="D4" s="80">
        <v>37652</v>
      </c>
      <c r="E4" s="80">
        <v>37652</v>
      </c>
      <c r="F4" s="68">
        <v>38077</v>
      </c>
      <c r="G4" s="69">
        <v>0</v>
      </c>
      <c r="H4" s="69">
        <v>0</v>
      </c>
      <c r="I4" s="69">
        <v>0</v>
      </c>
      <c r="J4" s="69">
        <v>0</v>
      </c>
      <c r="K4" s="70">
        <v>0</v>
      </c>
      <c r="L4" s="69">
        <v>0</v>
      </c>
      <c r="M4" s="69">
        <v>0</v>
      </c>
      <c r="N4" s="71">
        <v>0</v>
      </c>
      <c r="O4" s="66" t="s">
        <v>37</v>
      </c>
      <c r="P4" s="69">
        <v>0</v>
      </c>
      <c r="Q4" s="69">
        <v>0</v>
      </c>
      <c r="R4" s="69">
        <v>0</v>
      </c>
      <c r="S4" s="69">
        <v>0</v>
      </c>
      <c r="T4" s="70">
        <v>0</v>
      </c>
      <c r="U4" s="69">
        <v>0</v>
      </c>
      <c r="V4" s="69">
        <v>0</v>
      </c>
      <c r="W4" s="69">
        <v>0</v>
      </c>
      <c r="X4" s="72">
        <f t="shared" si="0"/>
        <v>0</v>
      </c>
      <c r="Y4" s="69">
        <f t="shared" si="1"/>
        <v>0</v>
      </c>
      <c r="Z4" s="73">
        <v>60</v>
      </c>
      <c r="AA4" s="74" t="s">
        <v>143</v>
      </c>
    </row>
    <row r="5" spans="1:27" ht="15" customHeight="1">
      <c r="A5" s="5" t="s">
        <v>158</v>
      </c>
      <c r="B5" s="6">
        <v>130</v>
      </c>
      <c r="C5" s="7">
        <v>39082</v>
      </c>
      <c r="D5" s="7">
        <v>38625</v>
      </c>
      <c r="E5" s="7">
        <v>38656</v>
      </c>
      <c r="F5" s="7">
        <v>38260</v>
      </c>
      <c r="G5" s="8">
        <v>0</v>
      </c>
      <c r="H5" s="8">
        <v>0</v>
      </c>
      <c r="I5" s="8">
        <v>0</v>
      </c>
      <c r="J5" s="8">
        <v>0</v>
      </c>
      <c r="K5" s="9">
        <v>0</v>
      </c>
      <c r="L5" s="10">
        <v>0</v>
      </c>
      <c r="M5" s="10">
        <v>0</v>
      </c>
      <c r="N5" s="11">
        <v>0</v>
      </c>
      <c r="O5" s="5" t="s">
        <v>158</v>
      </c>
      <c r="P5" s="8">
        <v>7</v>
      </c>
      <c r="Q5" s="8">
        <v>11</v>
      </c>
      <c r="R5" s="8">
        <v>6</v>
      </c>
      <c r="S5" s="8">
        <v>4</v>
      </c>
      <c r="T5" s="9">
        <v>312</v>
      </c>
      <c r="U5" s="10">
        <v>406</v>
      </c>
      <c r="V5" s="10">
        <v>164</v>
      </c>
      <c r="W5" s="10">
        <v>175</v>
      </c>
      <c r="X5" s="36">
        <f t="shared" si="0"/>
        <v>28</v>
      </c>
      <c r="Y5" s="12">
        <f t="shared" si="1"/>
        <v>1057</v>
      </c>
      <c r="Z5" s="38">
        <v>130</v>
      </c>
      <c r="AA5" s="5" t="s">
        <v>144</v>
      </c>
    </row>
    <row r="6" spans="1:27" ht="15" customHeight="1">
      <c r="A6" s="74" t="s">
        <v>42</v>
      </c>
      <c r="B6" s="75">
        <v>30</v>
      </c>
      <c r="C6" s="68">
        <v>39113</v>
      </c>
      <c r="D6" s="68">
        <v>38383</v>
      </c>
      <c r="E6" s="68">
        <v>38442</v>
      </c>
      <c r="F6" s="68">
        <v>38046</v>
      </c>
      <c r="G6" s="74">
        <v>2</v>
      </c>
      <c r="H6" s="74">
        <v>12</v>
      </c>
      <c r="I6" s="74">
        <v>0</v>
      </c>
      <c r="J6" s="74">
        <v>0</v>
      </c>
      <c r="K6" s="79">
        <v>51</v>
      </c>
      <c r="L6" s="74">
        <v>390</v>
      </c>
      <c r="M6" s="74">
        <v>0</v>
      </c>
      <c r="N6" s="74">
        <v>0</v>
      </c>
      <c r="O6" s="79" t="s">
        <v>42</v>
      </c>
      <c r="P6" s="74">
        <v>0</v>
      </c>
      <c r="Q6" s="74">
        <v>0</v>
      </c>
      <c r="R6" s="74">
        <v>0</v>
      </c>
      <c r="S6" s="74">
        <v>0</v>
      </c>
      <c r="T6" s="79">
        <v>0</v>
      </c>
      <c r="U6" s="74">
        <v>0</v>
      </c>
      <c r="V6" s="74">
        <v>0</v>
      </c>
      <c r="W6" s="74">
        <v>0</v>
      </c>
      <c r="X6" s="72">
        <f t="shared" si="0"/>
        <v>14</v>
      </c>
      <c r="Y6" s="69">
        <f t="shared" si="1"/>
        <v>441</v>
      </c>
      <c r="Z6" s="73">
        <v>60</v>
      </c>
      <c r="AA6" s="74" t="s">
        <v>144</v>
      </c>
    </row>
    <row r="7" spans="1:27" ht="15" customHeight="1">
      <c r="A7" s="5" t="s">
        <v>113</v>
      </c>
      <c r="B7" s="6">
        <v>30</v>
      </c>
      <c r="C7" s="7">
        <v>39478</v>
      </c>
      <c r="D7" s="7"/>
      <c r="E7" s="7"/>
      <c r="F7" s="7">
        <v>38383</v>
      </c>
      <c r="G7" s="5">
        <v>8</v>
      </c>
      <c r="H7" s="5">
        <v>3</v>
      </c>
      <c r="I7" s="5">
        <v>0</v>
      </c>
      <c r="J7" s="5">
        <v>0</v>
      </c>
      <c r="K7" s="17">
        <v>158</v>
      </c>
      <c r="L7" s="5">
        <v>85</v>
      </c>
      <c r="M7" s="5">
        <v>0</v>
      </c>
      <c r="N7" s="5">
        <v>0</v>
      </c>
      <c r="O7" s="5" t="s">
        <v>113</v>
      </c>
      <c r="P7" s="5">
        <v>0</v>
      </c>
      <c r="Q7" s="5">
        <v>0</v>
      </c>
      <c r="R7" s="5">
        <v>0</v>
      </c>
      <c r="S7" s="5">
        <v>0</v>
      </c>
      <c r="T7" s="17">
        <v>0</v>
      </c>
      <c r="U7" s="5">
        <v>0</v>
      </c>
      <c r="V7" s="5">
        <v>0</v>
      </c>
      <c r="W7" s="5">
        <v>0</v>
      </c>
      <c r="X7" s="36">
        <f t="shared" si="0"/>
        <v>11</v>
      </c>
      <c r="Y7" s="12">
        <f t="shared" si="1"/>
        <v>243</v>
      </c>
      <c r="Z7" s="38">
        <v>30</v>
      </c>
      <c r="AA7" s="5" t="s">
        <v>144</v>
      </c>
    </row>
    <row r="8" spans="1:27" ht="15" customHeight="1">
      <c r="A8" s="74" t="s">
        <v>43</v>
      </c>
      <c r="B8" s="75">
        <v>30</v>
      </c>
      <c r="C8" s="68">
        <v>39113</v>
      </c>
      <c r="D8" s="68">
        <v>38383</v>
      </c>
      <c r="E8" s="68">
        <v>38138</v>
      </c>
      <c r="F8" s="68">
        <v>38046</v>
      </c>
      <c r="G8" s="74">
        <v>2</v>
      </c>
      <c r="H8" s="74">
        <v>0</v>
      </c>
      <c r="I8" s="74">
        <v>0</v>
      </c>
      <c r="J8" s="74">
        <v>0</v>
      </c>
      <c r="K8" s="79">
        <v>59</v>
      </c>
      <c r="L8" s="74">
        <v>0</v>
      </c>
      <c r="M8" s="74">
        <v>0</v>
      </c>
      <c r="N8" s="74">
        <v>0</v>
      </c>
      <c r="O8" s="79" t="s">
        <v>43</v>
      </c>
      <c r="P8" s="74">
        <v>0</v>
      </c>
      <c r="Q8" s="74">
        <v>0</v>
      </c>
      <c r="R8" s="74">
        <v>0</v>
      </c>
      <c r="S8" s="74">
        <v>0</v>
      </c>
      <c r="T8" s="79">
        <v>0</v>
      </c>
      <c r="U8" s="74">
        <v>0</v>
      </c>
      <c r="V8" s="74">
        <v>0</v>
      </c>
      <c r="W8" s="74"/>
      <c r="X8" s="72">
        <f t="shared" si="0"/>
        <v>2</v>
      </c>
      <c r="Y8" s="69">
        <f t="shared" si="1"/>
        <v>59</v>
      </c>
      <c r="Z8" s="73">
        <v>30</v>
      </c>
      <c r="AA8" s="74" t="s">
        <v>144</v>
      </c>
    </row>
    <row r="9" spans="1:27" ht="15" customHeight="1">
      <c r="A9" s="5" t="s">
        <v>76</v>
      </c>
      <c r="B9" s="6">
        <v>100</v>
      </c>
      <c r="C9" s="7">
        <v>39202</v>
      </c>
      <c r="D9" s="13">
        <v>37864</v>
      </c>
      <c r="E9" s="13">
        <v>37864</v>
      </c>
      <c r="F9" s="7">
        <v>38123</v>
      </c>
      <c r="G9" s="8">
        <v>0</v>
      </c>
      <c r="H9" s="8">
        <v>0</v>
      </c>
      <c r="I9" s="8">
        <v>0</v>
      </c>
      <c r="J9" s="8">
        <v>0</v>
      </c>
      <c r="K9" s="9">
        <v>0</v>
      </c>
      <c r="L9" s="10">
        <v>0</v>
      </c>
      <c r="M9" s="10">
        <v>0</v>
      </c>
      <c r="N9" s="10">
        <v>0</v>
      </c>
      <c r="O9" s="17" t="s">
        <v>76</v>
      </c>
      <c r="P9" s="8">
        <v>40</v>
      </c>
      <c r="Q9" s="8">
        <v>42</v>
      </c>
      <c r="R9" s="8">
        <v>9</v>
      </c>
      <c r="S9" s="8">
        <v>2</v>
      </c>
      <c r="T9" s="9">
        <v>975</v>
      </c>
      <c r="U9" s="10">
        <v>1550</v>
      </c>
      <c r="V9" s="10">
        <v>187</v>
      </c>
      <c r="W9" s="10">
        <v>51</v>
      </c>
      <c r="X9" s="36">
        <f t="shared" si="0"/>
        <v>93</v>
      </c>
      <c r="Y9" s="12">
        <f aca="true" t="shared" si="2" ref="Y9:Y20">SUM(K9:N9,T9:W9)</f>
        <v>2763</v>
      </c>
      <c r="Z9" s="38">
        <v>100</v>
      </c>
      <c r="AA9" s="5" t="s">
        <v>144</v>
      </c>
    </row>
    <row r="10" spans="1:27" ht="15" customHeight="1">
      <c r="A10" s="74" t="s">
        <v>114</v>
      </c>
      <c r="B10" s="75">
        <v>30</v>
      </c>
      <c r="C10" s="68">
        <v>39447</v>
      </c>
      <c r="D10" s="68">
        <v>38748</v>
      </c>
      <c r="E10" s="68">
        <v>38017</v>
      </c>
      <c r="F10" s="68">
        <v>38383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65">
        <v>0</v>
      </c>
      <c r="M10" s="65">
        <v>0</v>
      </c>
      <c r="N10" s="65">
        <v>0</v>
      </c>
      <c r="O10" s="79" t="s">
        <v>114</v>
      </c>
      <c r="P10" s="76">
        <v>12</v>
      </c>
      <c r="Q10" s="76">
        <v>0</v>
      </c>
      <c r="R10" s="76">
        <v>0</v>
      </c>
      <c r="S10" s="76">
        <v>0</v>
      </c>
      <c r="T10" s="77">
        <v>389</v>
      </c>
      <c r="U10" s="65">
        <v>0</v>
      </c>
      <c r="V10" s="65">
        <v>0</v>
      </c>
      <c r="W10" s="65">
        <v>0</v>
      </c>
      <c r="X10" s="72">
        <f t="shared" si="0"/>
        <v>12</v>
      </c>
      <c r="Y10" s="69">
        <f t="shared" si="2"/>
        <v>389</v>
      </c>
      <c r="Z10" s="73">
        <v>30</v>
      </c>
      <c r="AA10" s="74" t="s">
        <v>144</v>
      </c>
    </row>
    <row r="11" spans="1:27" ht="15" customHeight="1">
      <c r="A11" s="5" t="s">
        <v>94</v>
      </c>
      <c r="B11" s="6">
        <v>60</v>
      </c>
      <c r="C11" s="7">
        <v>38077</v>
      </c>
      <c r="D11" s="7">
        <v>38503</v>
      </c>
      <c r="E11" s="7">
        <v>38503</v>
      </c>
      <c r="F11" s="7">
        <v>38503</v>
      </c>
      <c r="G11" s="8">
        <v>0</v>
      </c>
      <c r="H11" s="8">
        <v>0</v>
      </c>
      <c r="I11" s="8">
        <v>0</v>
      </c>
      <c r="J11" s="10">
        <v>0</v>
      </c>
      <c r="K11" s="9">
        <v>0</v>
      </c>
      <c r="L11" s="10">
        <v>0</v>
      </c>
      <c r="M11" s="10">
        <v>0</v>
      </c>
      <c r="N11" s="10">
        <v>0</v>
      </c>
      <c r="O11" s="17" t="s">
        <v>94</v>
      </c>
      <c r="P11" s="8">
        <v>6</v>
      </c>
      <c r="Q11" s="8">
        <v>6</v>
      </c>
      <c r="R11" s="8">
        <v>0</v>
      </c>
      <c r="S11" s="8">
        <v>0</v>
      </c>
      <c r="T11" s="9">
        <v>126</v>
      </c>
      <c r="U11" s="10">
        <v>168</v>
      </c>
      <c r="V11" s="10">
        <v>0</v>
      </c>
      <c r="W11" s="10">
        <v>0</v>
      </c>
      <c r="X11" s="36">
        <f t="shared" si="0"/>
        <v>12</v>
      </c>
      <c r="Y11" s="12">
        <f t="shared" si="2"/>
        <v>294</v>
      </c>
      <c r="Z11" s="38">
        <v>60</v>
      </c>
      <c r="AA11" s="5" t="s">
        <v>144</v>
      </c>
    </row>
    <row r="12" spans="1:27" ht="15" customHeight="1">
      <c r="A12" s="74" t="s">
        <v>78</v>
      </c>
      <c r="B12" s="75">
        <v>100</v>
      </c>
      <c r="C12" s="68">
        <v>38595</v>
      </c>
      <c r="D12" s="68">
        <v>38383</v>
      </c>
      <c r="E12" s="68">
        <v>38017</v>
      </c>
      <c r="F12" s="68">
        <v>38049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  <c r="L12" s="65">
        <v>0</v>
      </c>
      <c r="M12" s="65">
        <v>0</v>
      </c>
      <c r="N12" s="65">
        <v>0</v>
      </c>
      <c r="O12" s="79" t="s">
        <v>78</v>
      </c>
      <c r="P12" s="76">
        <v>12</v>
      </c>
      <c r="Q12" s="76">
        <v>32</v>
      </c>
      <c r="R12" s="76">
        <v>1</v>
      </c>
      <c r="S12" s="76">
        <v>1</v>
      </c>
      <c r="T12" s="77">
        <v>446</v>
      </c>
      <c r="U12" s="65">
        <v>1616</v>
      </c>
      <c r="V12" s="65">
        <v>9</v>
      </c>
      <c r="W12" s="65">
        <v>31</v>
      </c>
      <c r="X12" s="72">
        <f aca="true" t="shared" si="3" ref="X12:X64">SUM(G12:J12,P12:S12)</f>
        <v>46</v>
      </c>
      <c r="Y12" s="69">
        <f>SUM(K12:N12,T12:W12)</f>
        <v>2102</v>
      </c>
      <c r="Z12" s="73">
        <v>100</v>
      </c>
      <c r="AA12" s="74" t="s">
        <v>144</v>
      </c>
    </row>
    <row r="13" spans="1:27" ht="15" customHeight="1">
      <c r="A13" s="5" t="s">
        <v>115</v>
      </c>
      <c r="B13" s="6">
        <v>30</v>
      </c>
      <c r="C13" s="7">
        <v>39660</v>
      </c>
      <c r="D13" s="7">
        <v>38046</v>
      </c>
      <c r="E13" s="7">
        <v>38046</v>
      </c>
      <c r="F13" s="7">
        <v>38472</v>
      </c>
      <c r="G13" s="8">
        <v>0</v>
      </c>
      <c r="H13" s="8">
        <v>0</v>
      </c>
      <c r="I13" s="8">
        <v>0</v>
      </c>
      <c r="J13" s="11">
        <v>0</v>
      </c>
      <c r="K13" s="10">
        <v>0</v>
      </c>
      <c r="L13" s="10">
        <v>0</v>
      </c>
      <c r="M13" s="10">
        <v>0</v>
      </c>
      <c r="N13" s="10">
        <v>0</v>
      </c>
      <c r="O13" s="17" t="s">
        <v>115</v>
      </c>
      <c r="P13" s="8">
        <v>22</v>
      </c>
      <c r="Q13" s="8">
        <v>16</v>
      </c>
      <c r="R13" s="8">
        <v>0</v>
      </c>
      <c r="S13" s="8">
        <v>0</v>
      </c>
      <c r="T13" s="9">
        <v>723</v>
      </c>
      <c r="U13" s="10">
        <v>428</v>
      </c>
      <c r="V13" s="10">
        <v>0</v>
      </c>
      <c r="W13" s="10">
        <v>0</v>
      </c>
      <c r="X13" s="36">
        <f t="shared" si="3"/>
        <v>38</v>
      </c>
      <c r="Y13" s="12">
        <f>SUM(K13:N13,T13:W13)</f>
        <v>1151</v>
      </c>
      <c r="Z13" s="38">
        <v>60</v>
      </c>
      <c r="AA13" s="5" t="s">
        <v>144</v>
      </c>
    </row>
    <row r="14" spans="1:27" ht="15" customHeight="1">
      <c r="A14" s="74" t="s">
        <v>162</v>
      </c>
      <c r="B14" s="75">
        <v>100</v>
      </c>
      <c r="C14" s="68">
        <v>39660</v>
      </c>
      <c r="D14" s="68">
        <v>38929</v>
      </c>
      <c r="E14" s="68">
        <v>38199</v>
      </c>
      <c r="F14" s="68">
        <v>38564</v>
      </c>
      <c r="G14" s="76">
        <v>0</v>
      </c>
      <c r="H14" s="76">
        <v>2</v>
      </c>
      <c r="I14" s="76">
        <v>2</v>
      </c>
      <c r="J14" s="76">
        <v>0</v>
      </c>
      <c r="K14" s="77">
        <v>0</v>
      </c>
      <c r="L14" s="65">
        <v>70</v>
      </c>
      <c r="M14" s="65">
        <v>73</v>
      </c>
      <c r="N14" s="65">
        <v>0</v>
      </c>
      <c r="O14" s="79" t="s">
        <v>162</v>
      </c>
      <c r="P14" s="76">
        <v>0</v>
      </c>
      <c r="Q14" s="76">
        <v>2</v>
      </c>
      <c r="R14" s="76">
        <v>0</v>
      </c>
      <c r="S14" s="76">
        <v>0</v>
      </c>
      <c r="T14" s="77">
        <v>0</v>
      </c>
      <c r="U14" s="65">
        <v>48</v>
      </c>
      <c r="V14" s="65">
        <v>0</v>
      </c>
      <c r="W14" s="65">
        <v>0</v>
      </c>
      <c r="X14" s="72">
        <f t="shared" si="3"/>
        <v>6</v>
      </c>
      <c r="Y14" s="69">
        <f>SUM(K14:N14,T14:W14)</f>
        <v>191</v>
      </c>
      <c r="Z14" s="73">
        <v>60</v>
      </c>
      <c r="AA14" s="74" t="s">
        <v>144</v>
      </c>
    </row>
    <row r="15" spans="1:27" ht="15" customHeight="1">
      <c r="A15" s="5" t="s">
        <v>116</v>
      </c>
      <c r="B15" s="6">
        <v>60</v>
      </c>
      <c r="C15" s="7">
        <v>39325</v>
      </c>
      <c r="D15" s="7">
        <v>38046</v>
      </c>
      <c r="E15" s="7">
        <v>38046</v>
      </c>
      <c r="F15" s="7">
        <v>38046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10">
        <v>0</v>
      </c>
      <c r="M15" s="10">
        <v>0</v>
      </c>
      <c r="N15" s="10">
        <v>0</v>
      </c>
      <c r="O15" s="17" t="s">
        <v>116</v>
      </c>
      <c r="P15" s="8">
        <v>7</v>
      </c>
      <c r="Q15" s="8">
        <v>29</v>
      </c>
      <c r="R15" s="8">
        <v>0</v>
      </c>
      <c r="S15" s="8">
        <v>1</v>
      </c>
      <c r="T15" s="9">
        <v>179</v>
      </c>
      <c r="U15" s="10">
        <v>889</v>
      </c>
      <c r="V15" s="10">
        <v>0</v>
      </c>
      <c r="W15" s="10">
        <v>30</v>
      </c>
      <c r="X15" s="36">
        <f t="shared" si="3"/>
        <v>37</v>
      </c>
      <c r="Y15" s="12">
        <f>SUM(K15:N15,T15:W15)</f>
        <v>1098</v>
      </c>
      <c r="Z15" s="38">
        <v>60</v>
      </c>
      <c r="AA15" s="5" t="s">
        <v>144</v>
      </c>
    </row>
    <row r="16" spans="1:27" ht="15" customHeight="1">
      <c r="A16" s="74" t="s">
        <v>117</v>
      </c>
      <c r="B16" s="75">
        <v>30</v>
      </c>
      <c r="C16" s="68">
        <v>39447</v>
      </c>
      <c r="D16" s="68">
        <v>38748</v>
      </c>
      <c r="E16" s="68">
        <v>38017</v>
      </c>
      <c r="F16" s="68">
        <v>38383</v>
      </c>
      <c r="G16" s="76">
        <v>21</v>
      </c>
      <c r="H16" s="76">
        <v>16</v>
      </c>
      <c r="I16" s="76">
        <v>1</v>
      </c>
      <c r="J16" s="76">
        <v>0</v>
      </c>
      <c r="K16" s="77">
        <v>585</v>
      </c>
      <c r="L16" s="65">
        <v>510</v>
      </c>
      <c r="M16" s="65">
        <v>30</v>
      </c>
      <c r="N16" s="65">
        <v>0</v>
      </c>
      <c r="O16" s="79" t="s">
        <v>117</v>
      </c>
      <c r="P16" s="76">
        <v>4</v>
      </c>
      <c r="Q16" s="76">
        <v>4</v>
      </c>
      <c r="R16" s="76">
        <v>0</v>
      </c>
      <c r="S16" s="76">
        <v>0</v>
      </c>
      <c r="T16" s="77">
        <v>73</v>
      </c>
      <c r="U16" s="65">
        <v>107</v>
      </c>
      <c r="V16" s="65">
        <v>0</v>
      </c>
      <c r="W16" s="65">
        <v>0</v>
      </c>
      <c r="X16" s="72">
        <f t="shared" si="3"/>
        <v>46</v>
      </c>
      <c r="Y16" s="69">
        <f>SUM(K16:N16,T16:W16)</f>
        <v>1305</v>
      </c>
      <c r="Z16" s="73">
        <v>60</v>
      </c>
      <c r="AA16" s="74" t="s">
        <v>144</v>
      </c>
    </row>
    <row r="17" spans="1:27" ht="15" customHeight="1">
      <c r="A17" s="5" t="s">
        <v>44</v>
      </c>
      <c r="B17" s="6">
        <v>30</v>
      </c>
      <c r="C17" s="7">
        <v>38383</v>
      </c>
      <c r="D17" s="7">
        <v>38383</v>
      </c>
      <c r="E17" s="13">
        <v>37652</v>
      </c>
      <c r="F17" s="7">
        <v>38046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10">
        <v>0</v>
      </c>
      <c r="M17" s="10">
        <v>0</v>
      </c>
      <c r="N17" s="10">
        <v>0</v>
      </c>
      <c r="O17" s="17" t="s">
        <v>44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10">
        <v>0</v>
      </c>
      <c r="V17" s="10">
        <v>0</v>
      </c>
      <c r="W17" s="10">
        <v>0</v>
      </c>
      <c r="X17" s="36">
        <f t="shared" si="3"/>
        <v>0</v>
      </c>
      <c r="Y17" s="12">
        <f t="shared" si="2"/>
        <v>0</v>
      </c>
      <c r="Z17" s="38">
        <v>30</v>
      </c>
      <c r="AA17" s="5" t="s">
        <v>143</v>
      </c>
    </row>
    <row r="18" spans="1:27" ht="15" customHeight="1">
      <c r="A18" s="74" t="s">
        <v>134</v>
      </c>
      <c r="B18" s="75">
        <v>30</v>
      </c>
      <c r="C18" s="68">
        <v>39691</v>
      </c>
      <c r="D18" s="68">
        <v>38411</v>
      </c>
      <c r="E18" s="68">
        <v>38230</v>
      </c>
      <c r="F18" s="68"/>
      <c r="G18" s="76">
        <v>0</v>
      </c>
      <c r="H18" s="76">
        <v>0</v>
      </c>
      <c r="I18" s="76">
        <v>0</v>
      </c>
      <c r="J18" s="78">
        <v>0</v>
      </c>
      <c r="K18" s="65">
        <v>0</v>
      </c>
      <c r="L18" s="65">
        <v>0</v>
      </c>
      <c r="M18" s="65">
        <v>0</v>
      </c>
      <c r="N18" s="65">
        <v>0</v>
      </c>
      <c r="O18" s="79" t="s">
        <v>134</v>
      </c>
      <c r="P18" s="76">
        <v>0</v>
      </c>
      <c r="Q18" s="76">
        <v>11</v>
      </c>
      <c r="R18" s="76">
        <v>2</v>
      </c>
      <c r="S18" s="76">
        <v>0</v>
      </c>
      <c r="T18" s="77">
        <v>0</v>
      </c>
      <c r="U18" s="65">
        <v>362</v>
      </c>
      <c r="V18" s="65">
        <v>58</v>
      </c>
      <c r="W18" s="65">
        <v>0</v>
      </c>
      <c r="X18" s="72">
        <f t="shared" si="3"/>
        <v>13</v>
      </c>
      <c r="Y18" s="69">
        <f t="shared" si="2"/>
        <v>420</v>
      </c>
      <c r="Z18" s="73">
        <v>60</v>
      </c>
      <c r="AA18" s="74" t="s">
        <v>144</v>
      </c>
    </row>
    <row r="19" spans="1:27" ht="15" customHeight="1">
      <c r="A19" s="5" t="s">
        <v>163</v>
      </c>
      <c r="B19" s="6">
        <v>30</v>
      </c>
      <c r="C19" s="7">
        <v>38748</v>
      </c>
      <c r="D19" s="13"/>
      <c r="E19" s="7">
        <v>38107</v>
      </c>
      <c r="F19" s="7">
        <v>38107</v>
      </c>
      <c r="G19" s="8">
        <v>4</v>
      </c>
      <c r="H19" s="8">
        <v>0</v>
      </c>
      <c r="I19" s="8">
        <v>0</v>
      </c>
      <c r="J19" s="8">
        <v>0</v>
      </c>
      <c r="K19" s="9">
        <v>120</v>
      </c>
      <c r="L19" s="10">
        <v>0</v>
      </c>
      <c r="M19" s="10">
        <v>0</v>
      </c>
      <c r="N19" s="10">
        <v>0</v>
      </c>
      <c r="O19" s="17" t="s">
        <v>163</v>
      </c>
      <c r="P19" s="8">
        <v>8</v>
      </c>
      <c r="Q19" s="8">
        <v>3</v>
      </c>
      <c r="R19" s="8">
        <v>8</v>
      </c>
      <c r="S19" s="8">
        <v>0</v>
      </c>
      <c r="T19" s="9">
        <v>200</v>
      </c>
      <c r="U19" s="10">
        <v>107</v>
      </c>
      <c r="V19" s="10">
        <v>189</v>
      </c>
      <c r="W19" s="10">
        <v>0</v>
      </c>
      <c r="X19" s="36">
        <f t="shared" si="3"/>
        <v>23</v>
      </c>
      <c r="Y19" s="12">
        <f t="shared" si="2"/>
        <v>616</v>
      </c>
      <c r="Z19" s="38">
        <v>60</v>
      </c>
      <c r="AA19" s="5" t="s">
        <v>144</v>
      </c>
    </row>
    <row r="20" spans="1:27" ht="15" customHeight="1">
      <c r="A20" s="74" t="s">
        <v>85</v>
      </c>
      <c r="B20" s="75">
        <v>30</v>
      </c>
      <c r="C20" s="68">
        <v>38533</v>
      </c>
      <c r="D20" s="68">
        <v>38077</v>
      </c>
      <c r="E20" s="68">
        <v>38077</v>
      </c>
      <c r="F20" s="68">
        <v>38077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  <c r="L20" s="65">
        <v>0</v>
      </c>
      <c r="M20" s="65">
        <v>0</v>
      </c>
      <c r="N20" s="65">
        <v>0</v>
      </c>
      <c r="O20" s="79" t="s">
        <v>85</v>
      </c>
      <c r="P20" s="76">
        <v>7</v>
      </c>
      <c r="Q20" s="76">
        <v>5</v>
      </c>
      <c r="R20" s="76">
        <v>1</v>
      </c>
      <c r="S20" s="76">
        <v>0</v>
      </c>
      <c r="T20" s="77">
        <v>317</v>
      </c>
      <c r="U20" s="65">
        <v>132</v>
      </c>
      <c r="V20" s="65">
        <v>20</v>
      </c>
      <c r="W20" s="65">
        <v>0</v>
      </c>
      <c r="X20" s="72">
        <f t="shared" si="3"/>
        <v>13</v>
      </c>
      <c r="Y20" s="69">
        <f t="shared" si="2"/>
        <v>469</v>
      </c>
      <c r="Z20" s="73">
        <v>60</v>
      </c>
      <c r="AA20" s="74" t="s">
        <v>144</v>
      </c>
    </row>
    <row r="21" spans="1:27" ht="15" customHeight="1">
      <c r="A21" s="5" t="s">
        <v>75</v>
      </c>
      <c r="B21" s="6">
        <v>30</v>
      </c>
      <c r="C21" s="7">
        <v>39478</v>
      </c>
      <c r="D21" s="13">
        <v>37833</v>
      </c>
      <c r="E21" s="13">
        <v>37833</v>
      </c>
      <c r="F21" s="7">
        <v>38411</v>
      </c>
      <c r="G21" s="8">
        <v>2</v>
      </c>
      <c r="H21" s="8">
        <v>0</v>
      </c>
      <c r="I21" s="8">
        <v>0</v>
      </c>
      <c r="J21" s="10">
        <v>0</v>
      </c>
      <c r="K21" s="9">
        <v>43</v>
      </c>
      <c r="L21" s="10">
        <v>0</v>
      </c>
      <c r="M21" s="10">
        <v>0</v>
      </c>
      <c r="N21" s="10">
        <v>0</v>
      </c>
      <c r="O21" s="17" t="s">
        <v>75</v>
      </c>
      <c r="P21" s="10">
        <v>0</v>
      </c>
      <c r="Q21" s="10">
        <v>0</v>
      </c>
      <c r="R21" s="10">
        <v>0</v>
      </c>
      <c r="S21" s="10">
        <v>0</v>
      </c>
      <c r="T21" s="9">
        <v>0</v>
      </c>
      <c r="U21" s="10">
        <v>0</v>
      </c>
      <c r="V21" s="10">
        <v>0</v>
      </c>
      <c r="W21" s="10">
        <v>0</v>
      </c>
      <c r="X21" s="36">
        <f>SUM(G21:J21,P21:S21)</f>
        <v>2</v>
      </c>
      <c r="Y21" s="12">
        <f>SUM(K21:N21,T21:W21)</f>
        <v>43</v>
      </c>
      <c r="Z21" s="38">
        <v>30</v>
      </c>
      <c r="AA21" s="5" t="s">
        <v>144</v>
      </c>
    </row>
    <row r="22" spans="1:27" ht="15" customHeight="1">
      <c r="A22" s="74" t="s">
        <v>99</v>
      </c>
      <c r="B22" s="75">
        <v>130</v>
      </c>
      <c r="C22" s="68">
        <v>38383</v>
      </c>
      <c r="D22" s="80">
        <v>37652</v>
      </c>
      <c r="E22" s="80">
        <v>37652</v>
      </c>
      <c r="F22" s="80">
        <v>37315</v>
      </c>
      <c r="G22" s="76">
        <v>0</v>
      </c>
      <c r="H22" s="76">
        <v>0</v>
      </c>
      <c r="I22" s="76">
        <v>0</v>
      </c>
      <c r="J22" s="78">
        <v>0</v>
      </c>
      <c r="K22" s="65">
        <v>0</v>
      </c>
      <c r="L22" s="65">
        <v>0</v>
      </c>
      <c r="M22" s="65">
        <v>0</v>
      </c>
      <c r="N22" s="65">
        <v>0</v>
      </c>
      <c r="O22" s="79" t="s">
        <v>99</v>
      </c>
      <c r="P22" s="65">
        <v>0</v>
      </c>
      <c r="Q22" s="65">
        <v>0</v>
      </c>
      <c r="R22" s="65">
        <v>0</v>
      </c>
      <c r="S22" s="65">
        <v>0</v>
      </c>
      <c r="T22" s="77">
        <v>0</v>
      </c>
      <c r="U22" s="65">
        <v>0</v>
      </c>
      <c r="V22" s="65">
        <v>0</v>
      </c>
      <c r="W22" s="65">
        <v>0</v>
      </c>
      <c r="X22" s="72">
        <f t="shared" si="3"/>
        <v>0</v>
      </c>
      <c r="Y22" s="69">
        <f aca="true" t="shared" si="4" ref="Y22:Y64">SUM(K22:N22,T22:W22)</f>
        <v>0</v>
      </c>
      <c r="Z22" s="73">
        <v>100</v>
      </c>
      <c r="AA22" s="74" t="s">
        <v>143</v>
      </c>
    </row>
    <row r="23" spans="1:27" ht="15" customHeight="1">
      <c r="A23" s="5" t="s">
        <v>86</v>
      </c>
      <c r="B23" s="6">
        <v>100</v>
      </c>
      <c r="C23" s="7">
        <v>39214</v>
      </c>
      <c r="D23" s="7">
        <v>38383</v>
      </c>
      <c r="E23" s="7">
        <v>38017</v>
      </c>
      <c r="F23" s="7">
        <v>38472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10">
        <v>0</v>
      </c>
      <c r="M23" s="10">
        <v>0</v>
      </c>
      <c r="N23" s="10">
        <v>0</v>
      </c>
      <c r="O23" s="17" t="s">
        <v>86</v>
      </c>
      <c r="P23" s="8">
        <v>29</v>
      </c>
      <c r="Q23" s="8">
        <v>19</v>
      </c>
      <c r="R23" s="8">
        <v>0</v>
      </c>
      <c r="S23" s="8">
        <v>0</v>
      </c>
      <c r="T23" s="9">
        <v>792</v>
      </c>
      <c r="U23" s="10">
        <v>875</v>
      </c>
      <c r="V23" s="10">
        <v>0</v>
      </c>
      <c r="W23" s="10">
        <v>0</v>
      </c>
      <c r="X23" s="36">
        <f t="shared" si="3"/>
        <v>48</v>
      </c>
      <c r="Y23" s="12">
        <f t="shared" si="4"/>
        <v>1667</v>
      </c>
      <c r="Z23" s="38">
        <v>100</v>
      </c>
      <c r="AA23" s="5" t="s">
        <v>144</v>
      </c>
    </row>
    <row r="24" spans="1:27" ht="15" customHeight="1">
      <c r="A24" s="74" t="s">
        <v>45</v>
      </c>
      <c r="B24" s="75">
        <v>30</v>
      </c>
      <c r="C24" s="68">
        <v>39082</v>
      </c>
      <c r="D24" s="80">
        <v>37680</v>
      </c>
      <c r="E24" s="80">
        <v>37680</v>
      </c>
      <c r="F24" s="80">
        <v>37680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  <c r="L24" s="65">
        <v>0</v>
      </c>
      <c r="M24" s="65">
        <v>0</v>
      </c>
      <c r="N24" s="65">
        <v>0</v>
      </c>
      <c r="O24" s="79" t="s">
        <v>45</v>
      </c>
      <c r="P24" s="76">
        <v>0</v>
      </c>
      <c r="Q24" s="76">
        <v>0</v>
      </c>
      <c r="R24" s="76">
        <v>0</v>
      </c>
      <c r="S24" s="76">
        <v>0</v>
      </c>
      <c r="T24" s="77">
        <v>0</v>
      </c>
      <c r="U24" s="65">
        <v>0</v>
      </c>
      <c r="V24" s="65">
        <v>0</v>
      </c>
      <c r="W24" s="65">
        <v>0</v>
      </c>
      <c r="X24" s="72">
        <f t="shared" si="3"/>
        <v>0</v>
      </c>
      <c r="Y24" s="69">
        <f t="shared" si="4"/>
        <v>0</v>
      </c>
      <c r="Z24" s="73">
        <v>30</v>
      </c>
      <c r="AA24" s="74" t="s">
        <v>143</v>
      </c>
    </row>
    <row r="25" spans="1:27" ht="15" customHeight="1">
      <c r="A25" s="5" t="s">
        <v>168</v>
      </c>
      <c r="B25" s="6">
        <v>30</v>
      </c>
      <c r="C25" s="7">
        <v>38929</v>
      </c>
      <c r="D25" s="7">
        <v>38533</v>
      </c>
      <c r="E25" s="7">
        <v>38533</v>
      </c>
      <c r="F25" s="7">
        <v>38533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10">
        <v>0</v>
      </c>
      <c r="M25" s="10">
        <v>0</v>
      </c>
      <c r="N25" s="10">
        <v>0</v>
      </c>
      <c r="O25" s="17" t="s">
        <v>168</v>
      </c>
      <c r="P25" s="8">
        <v>8</v>
      </c>
      <c r="Q25" s="8">
        <v>1</v>
      </c>
      <c r="R25" s="8">
        <v>0</v>
      </c>
      <c r="S25" s="8">
        <v>0</v>
      </c>
      <c r="T25" s="9">
        <v>240</v>
      </c>
      <c r="U25" s="10">
        <v>41</v>
      </c>
      <c r="V25" s="10">
        <v>0</v>
      </c>
      <c r="W25" s="10">
        <v>0</v>
      </c>
      <c r="X25" s="36">
        <f t="shared" si="3"/>
        <v>9</v>
      </c>
      <c r="Y25" s="12">
        <f t="shared" si="4"/>
        <v>281</v>
      </c>
      <c r="Z25" s="38">
        <v>30</v>
      </c>
      <c r="AA25" s="5" t="s">
        <v>144</v>
      </c>
    </row>
    <row r="26" spans="1:27" ht="15" customHeight="1">
      <c r="A26" s="74" t="s">
        <v>73</v>
      </c>
      <c r="B26" s="75">
        <v>60</v>
      </c>
      <c r="C26" s="68">
        <v>38564</v>
      </c>
      <c r="D26" s="68">
        <v>38107</v>
      </c>
      <c r="E26" s="68">
        <v>38107</v>
      </c>
      <c r="F26" s="68">
        <v>38748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  <c r="L26" s="65">
        <v>0</v>
      </c>
      <c r="M26" s="65">
        <v>0</v>
      </c>
      <c r="N26" s="65">
        <v>0</v>
      </c>
      <c r="O26" s="79" t="s">
        <v>73</v>
      </c>
      <c r="P26" s="76">
        <v>3</v>
      </c>
      <c r="Q26" s="76">
        <v>20</v>
      </c>
      <c r="R26" s="76">
        <v>0</v>
      </c>
      <c r="S26" s="76">
        <v>0</v>
      </c>
      <c r="T26" s="77">
        <v>105</v>
      </c>
      <c r="U26" s="65">
        <v>667</v>
      </c>
      <c r="V26" s="65">
        <v>0</v>
      </c>
      <c r="W26" s="65">
        <v>0</v>
      </c>
      <c r="X26" s="72">
        <f t="shared" si="3"/>
        <v>23</v>
      </c>
      <c r="Y26" s="69">
        <f t="shared" si="4"/>
        <v>772</v>
      </c>
      <c r="Z26" s="73">
        <v>60</v>
      </c>
      <c r="AA26" s="74" t="s">
        <v>144</v>
      </c>
    </row>
    <row r="27" spans="1:27" ht="15" customHeight="1">
      <c r="A27" s="5" t="s">
        <v>169</v>
      </c>
      <c r="B27" s="6">
        <v>30</v>
      </c>
      <c r="C27" s="7">
        <v>39447</v>
      </c>
      <c r="D27" s="7">
        <v>38748</v>
      </c>
      <c r="E27" s="7">
        <v>38017</v>
      </c>
      <c r="F27" s="7">
        <v>38383</v>
      </c>
      <c r="G27" s="8">
        <v>12</v>
      </c>
      <c r="H27" s="8">
        <v>0</v>
      </c>
      <c r="I27" s="8">
        <v>0</v>
      </c>
      <c r="J27" s="8">
        <v>0</v>
      </c>
      <c r="K27" s="9">
        <v>319</v>
      </c>
      <c r="L27" s="10">
        <v>0</v>
      </c>
      <c r="M27" s="10">
        <v>0</v>
      </c>
      <c r="N27" s="10">
        <v>0</v>
      </c>
      <c r="O27" s="17" t="s">
        <v>169</v>
      </c>
      <c r="P27" s="8">
        <v>0</v>
      </c>
      <c r="Q27" s="8">
        <v>0</v>
      </c>
      <c r="R27" s="8">
        <v>0</v>
      </c>
      <c r="S27" s="8">
        <v>0</v>
      </c>
      <c r="T27" s="9">
        <v>0</v>
      </c>
      <c r="U27" s="10">
        <v>0</v>
      </c>
      <c r="V27" s="10">
        <v>0</v>
      </c>
      <c r="W27" s="10">
        <v>0</v>
      </c>
      <c r="X27" s="36">
        <f t="shared" si="3"/>
        <v>12</v>
      </c>
      <c r="Y27" s="12">
        <f t="shared" si="4"/>
        <v>319</v>
      </c>
      <c r="Z27" s="38">
        <v>30</v>
      </c>
      <c r="AA27" s="5" t="s">
        <v>144</v>
      </c>
    </row>
    <row r="28" spans="1:27" ht="15" customHeight="1">
      <c r="A28" s="74" t="s">
        <v>46</v>
      </c>
      <c r="B28" s="75">
        <v>60</v>
      </c>
      <c r="C28" s="68">
        <v>39113</v>
      </c>
      <c r="D28" s="68">
        <v>38383</v>
      </c>
      <c r="E28" s="68">
        <v>38017</v>
      </c>
      <c r="F28" s="68">
        <v>38046</v>
      </c>
      <c r="G28" s="76">
        <v>5</v>
      </c>
      <c r="H28" s="76">
        <v>11</v>
      </c>
      <c r="I28" s="76">
        <v>0</v>
      </c>
      <c r="J28" s="76">
        <v>0</v>
      </c>
      <c r="K28" s="77">
        <v>94</v>
      </c>
      <c r="L28" s="65">
        <v>281</v>
      </c>
      <c r="M28" s="65">
        <v>0</v>
      </c>
      <c r="N28" s="65">
        <v>0</v>
      </c>
      <c r="O28" s="79" t="s">
        <v>46</v>
      </c>
      <c r="P28" s="76">
        <v>24</v>
      </c>
      <c r="Q28" s="76">
        <v>42</v>
      </c>
      <c r="R28" s="76">
        <v>4</v>
      </c>
      <c r="S28" s="76">
        <v>0</v>
      </c>
      <c r="T28" s="77">
        <v>915</v>
      </c>
      <c r="U28" s="65">
        <v>1245</v>
      </c>
      <c r="V28" s="65">
        <v>104</v>
      </c>
      <c r="W28" s="65">
        <v>0</v>
      </c>
      <c r="X28" s="72">
        <f t="shared" si="3"/>
        <v>86</v>
      </c>
      <c r="Y28" s="69">
        <f t="shared" si="4"/>
        <v>2639</v>
      </c>
      <c r="Z28" s="73">
        <v>100</v>
      </c>
      <c r="AA28" s="74" t="s">
        <v>144</v>
      </c>
    </row>
    <row r="29" spans="1:27" ht="15" customHeight="1">
      <c r="A29" s="5" t="s">
        <v>100</v>
      </c>
      <c r="B29" s="6">
        <v>30</v>
      </c>
      <c r="C29" s="7">
        <v>38411</v>
      </c>
      <c r="D29" s="7">
        <v>38383</v>
      </c>
      <c r="E29" s="7">
        <v>38383</v>
      </c>
      <c r="F29" s="7">
        <v>38383</v>
      </c>
      <c r="G29" s="8">
        <v>0</v>
      </c>
      <c r="H29" s="8">
        <v>0</v>
      </c>
      <c r="I29" s="8">
        <v>0</v>
      </c>
      <c r="J29" s="10">
        <v>0</v>
      </c>
      <c r="K29" s="9">
        <v>0</v>
      </c>
      <c r="L29" s="10">
        <v>0</v>
      </c>
      <c r="M29" s="10">
        <v>0</v>
      </c>
      <c r="N29" s="10">
        <v>0</v>
      </c>
      <c r="O29" s="17" t="s">
        <v>100</v>
      </c>
      <c r="P29" s="8">
        <v>0</v>
      </c>
      <c r="Q29" s="8">
        <v>1</v>
      </c>
      <c r="R29" s="8">
        <v>1</v>
      </c>
      <c r="S29" s="8">
        <v>0</v>
      </c>
      <c r="T29" s="9">
        <v>0</v>
      </c>
      <c r="U29" s="10">
        <v>51</v>
      </c>
      <c r="V29" s="10">
        <v>32</v>
      </c>
      <c r="W29" s="10">
        <v>0</v>
      </c>
      <c r="X29" s="36">
        <f t="shared" si="3"/>
        <v>2</v>
      </c>
      <c r="Y29" s="12">
        <f t="shared" si="4"/>
        <v>83</v>
      </c>
      <c r="Z29" s="38">
        <v>60</v>
      </c>
      <c r="AA29" s="5" t="s">
        <v>144</v>
      </c>
    </row>
    <row r="30" spans="1:27" ht="15" customHeight="1">
      <c r="A30" s="74" t="s">
        <v>135</v>
      </c>
      <c r="B30" s="75">
        <v>100</v>
      </c>
      <c r="C30" s="68">
        <v>38442</v>
      </c>
      <c r="D30" s="68">
        <v>38748</v>
      </c>
      <c r="E30" s="68">
        <v>38383</v>
      </c>
      <c r="F30" s="68">
        <v>38383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  <c r="L30" s="65">
        <v>0</v>
      </c>
      <c r="M30" s="65">
        <v>0</v>
      </c>
      <c r="N30" s="65">
        <v>0</v>
      </c>
      <c r="O30" s="79" t="s">
        <v>135</v>
      </c>
      <c r="P30" s="76">
        <v>18</v>
      </c>
      <c r="Q30" s="76">
        <v>22</v>
      </c>
      <c r="R30" s="76">
        <v>9</v>
      </c>
      <c r="S30" s="76">
        <v>2</v>
      </c>
      <c r="T30" s="77">
        <v>459</v>
      </c>
      <c r="U30" s="65">
        <v>616</v>
      </c>
      <c r="V30" s="65">
        <v>276</v>
      </c>
      <c r="W30" s="65">
        <v>76</v>
      </c>
      <c r="X30" s="72">
        <f t="shared" si="3"/>
        <v>51</v>
      </c>
      <c r="Y30" s="69">
        <f t="shared" si="4"/>
        <v>1427</v>
      </c>
      <c r="Z30" s="73">
        <v>130</v>
      </c>
      <c r="AA30" s="74" t="s">
        <v>144</v>
      </c>
    </row>
    <row r="31" spans="1:27" ht="15" customHeight="1">
      <c r="A31" s="5" t="s">
        <v>170</v>
      </c>
      <c r="B31" s="6">
        <v>30</v>
      </c>
      <c r="C31" s="7">
        <v>39478</v>
      </c>
      <c r="D31" s="7">
        <v>38748</v>
      </c>
      <c r="E31" s="7">
        <v>38017</v>
      </c>
      <c r="F31" s="7">
        <v>38383</v>
      </c>
      <c r="G31" s="8">
        <v>21</v>
      </c>
      <c r="H31" s="8">
        <v>11</v>
      </c>
      <c r="I31" s="8">
        <v>0</v>
      </c>
      <c r="J31" s="8">
        <v>0</v>
      </c>
      <c r="K31" s="9">
        <v>562</v>
      </c>
      <c r="L31" s="10">
        <v>271</v>
      </c>
      <c r="M31" s="10">
        <v>0</v>
      </c>
      <c r="N31" s="10">
        <v>0</v>
      </c>
      <c r="O31" s="17" t="s">
        <v>170</v>
      </c>
      <c r="P31" s="8">
        <v>1</v>
      </c>
      <c r="Q31" s="8">
        <v>0</v>
      </c>
      <c r="R31" s="8">
        <v>0</v>
      </c>
      <c r="S31" s="8">
        <v>0</v>
      </c>
      <c r="T31" s="9">
        <v>47</v>
      </c>
      <c r="U31" s="10">
        <v>0</v>
      </c>
      <c r="V31" s="10">
        <v>0</v>
      </c>
      <c r="W31" s="10"/>
      <c r="X31" s="36">
        <f t="shared" si="3"/>
        <v>33</v>
      </c>
      <c r="Y31" s="12">
        <f t="shared" si="4"/>
        <v>880</v>
      </c>
      <c r="Z31" s="38">
        <v>30</v>
      </c>
      <c r="AA31" s="5" t="s">
        <v>144</v>
      </c>
    </row>
    <row r="32" spans="1:27" ht="15" customHeight="1">
      <c r="A32" s="74" t="s">
        <v>2</v>
      </c>
      <c r="B32" s="75">
        <v>100</v>
      </c>
      <c r="C32" s="68">
        <v>38046</v>
      </c>
      <c r="D32" s="80">
        <v>37468</v>
      </c>
      <c r="E32" s="80">
        <v>37468</v>
      </c>
      <c r="F32" s="80">
        <v>36556</v>
      </c>
      <c r="G32" s="76">
        <v>0</v>
      </c>
      <c r="H32" s="76">
        <v>0</v>
      </c>
      <c r="I32" s="76">
        <v>0</v>
      </c>
      <c r="J32" s="76">
        <v>0</v>
      </c>
      <c r="K32" s="77">
        <v>0</v>
      </c>
      <c r="L32" s="65">
        <v>0</v>
      </c>
      <c r="M32" s="65">
        <v>0</v>
      </c>
      <c r="N32" s="65">
        <v>0</v>
      </c>
      <c r="O32" s="79" t="s">
        <v>2</v>
      </c>
      <c r="P32" s="76">
        <v>0</v>
      </c>
      <c r="Q32" s="76">
        <v>0</v>
      </c>
      <c r="R32" s="76">
        <v>0</v>
      </c>
      <c r="S32" s="76">
        <v>0</v>
      </c>
      <c r="T32" s="77">
        <v>0</v>
      </c>
      <c r="U32" s="65">
        <v>0</v>
      </c>
      <c r="V32" s="65">
        <v>0</v>
      </c>
      <c r="W32" s="65">
        <v>0</v>
      </c>
      <c r="X32" s="72">
        <f t="shared" si="3"/>
        <v>0</v>
      </c>
      <c r="Y32" s="69">
        <f t="shared" si="4"/>
        <v>0</v>
      </c>
      <c r="Z32" s="73">
        <v>60</v>
      </c>
      <c r="AA32" s="74" t="s">
        <v>143</v>
      </c>
    </row>
    <row r="33" spans="1:27" ht="15" customHeight="1">
      <c r="A33" s="5" t="s">
        <v>74</v>
      </c>
      <c r="B33" s="6">
        <v>100</v>
      </c>
      <c r="C33" s="7">
        <v>38837</v>
      </c>
      <c r="D33" s="7">
        <v>38868</v>
      </c>
      <c r="E33" s="7">
        <v>38138</v>
      </c>
      <c r="F33" s="7">
        <v>38077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  <c r="L33" s="10">
        <v>0</v>
      </c>
      <c r="M33" s="10">
        <v>0</v>
      </c>
      <c r="N33" s="10">
        <v>0</v>
      </c>
      <c r="O33" s="17" t="s">
        <v>74</v>
      </c>
      <c r="P33" s="8">
        <v>14</v>
      </c>
      <c r="Q33" s="8">
        <v>32</v>
      </c>
      <c r="R33" s="8">
        <v>7</v>
      </c>
      <c r="S33" s="8">
        <v>0</v>
      </c>
      <c r="T33" s="9">
        <v>506</v>
      </c>
      <c r="U33" s="10">
        <v>1537</v>
      </c>
      <c r="V33" s="10">
        <v>258</v>
      </c>
      <c r="W33" s="10">
        <v>0</v>
      </c>
      <c r="X33" s="36">
        <f t="shared" si="3"/>
        <v>53</v>
      </c>
      <c r="Y33" s="12">
        <f t="shared" si="4"/>
        <v>2301</v>
      </c>
      <c r="Z33" s="38">
        <v>100</v>
      </c>
      <c r="AA33" s="5" t="s">
        <v>144</v>
      </c>
    </row>
    <row r="34" spans="1:27" ht="15" customHeight="1">
      <c r="A34" s="74" t="s">
        <v>112</v>
      </c>
      <c r="B34" s="75">
        <v>30</v>
      </c>
      <c r="C34" s="68">
        <v>38717</v>
      </c>
      <c r="D34" s="68">
        <v>38077</v>
      </c>
      <c r="E34" s="68">
        <v>38138</v>
      </c>
      <c r="F34" s="68">
        <v>38383</v>
      </c>
      <c r="G34" s="76">
        <v>11</v>
      </c>
      <c r="H34" s="76">
        <v>1</v>
      </c>
      <c r="I34" s="76">
        <v>0</v>
      </c>
      <c r="J34" s="76">
        <v>0</v>
      </c>
      <c r="K34" s="77">
        <v>319</v>
      </c>
      <c r="L34" s="65">
        <v>8</v>
      </c>
      <c r="M34" s="65">
        <v>0</v>
      </c>
      <c r="N34" s="65">
        <v>0</v>
      </c>
      <c r="O34" s="79" t="s">
        <v>112</v>
      </c>
      <c r="P34" s="76">
        <v>0</v>
      </c>
      <c r="Q34" s="76">
        <v>0</v>
      </c>
      <c r="R34" s="76">
        <v>0</v>
      </c>
      <c r="S34" s="76">
        <v>0</v>
      </c>
      <c r="T34" s="77">
        <v>0</v>
      </c>
      <c r="U34" s="65">
        <v>0</v>
      </c>
      <c r="V34" s="65">
        <v>0</v>
      </c>
      <c r="W34" s="65">
        <v>0</v>
      </c>
      <c r="X34" s="72">
        <f t="shared" si="3"/>
        <v>12</v>
      </c>
      <c r="Y34" s="69">
        <f t="shared" si="4"/>
        <v>327</v>
      </c>
      <c r="Z34" s="73">
        <v>30</v>
      </c>
      <c r="AA34" s="74" t="s">
        <v>144</v>
      </c>
    </row>
    <row r="35" spans="1:27" ht="15" customHeight="1">
      <c r="A35" s="5" t="s">
        <v>71</v>
      </c>
      <c r="B35" s="6">
        <v>130</v>
      </c>
      <c r="C35" s="7">
        <v>38564</v>
      </c>
      <c r="D35" s="7">
        <v>38046</v>
      </c>
      <c r="E35" s="7">
        <v>38383</v>
      </c>
      <c r="F35" s="7">
        <v>38383</v>
      </c>
      <c r="G35" s="8">
        <v>4</v>
      </c>
      <c r="H35" s="8">
        <v>8</v>
      </c>
      <c r="I35" s="8">
        <v>0</v>
      </c>
      <c r="J35" s="10">
        <v>0</v>
      </c>
      <c r="K35" s="9">
        <v>120</v>
      </c>
      <c r="L35" s="10">
        <v>215</v>
      </c>
      <c r="M35" s="10">
        <v>0</v>
      </c>
      <c r="N35" s="10">
        <v>0</v>
      </c>
      <c r="O35" s="17" t="s">
        <v>71</v>
      </c>
      <c r="P35" s="8">
        <v>20</v>
      </c>
      <c r="Q35" s="8">
        <v>13</v>
      </c>
      <c r="R35" s="8">
        <v>0</v>
      </c>
      <c r="S35" s="8">
        <v>2</v>
      </c>
      <c r="T35" s="9">
        <v>502</v>
      </c>
      <c r="U35" s="10">
        <v>327</v>
      </c>
      <c r="V35" s="10">
        <v>0</v>
      </c>
      <c r="W35" s="10">
        <v>41</v>
      </c>
      <c r="X35" s="36">
        <f t="shared" si="3"/>
        <v>47</v>
      </c>
      <c r="Y35" s="12">
        <f t="shared" si="4"/>
        <v>1205</v>
      </c>
      <c r="Z35" s="38">
        <v>130</v>
      </c>
      <c r="AA35" s="5" t="s">
        <v>144</v>
      </c>
    </row>
    <row r="36" spans="1:27" ht="15" customHeight="1">
      <c r="A36" s="74" t="s">
        <v>7</v>
      </c>
      <c r="B36" s="75">
        <v>100</v>
      </c>
      <c r="C36" s="68">
        <v>38748</v>
      </c>
      <c r="D36" s="68">
        <v>38017</v>
      </c>
      <c r="E36" s="80">
        <v>37287</v>
      </c>
      <c r="F36" s="80">
        <v>37652</v>
      </c>
      <c r="G36" s="76">
        <v>0</v>
      </c>
      <c r="H36" s="76">
        <v>0</v>
      </c>
      <c r="I36" s="76">
        <v>0</v>
      </c>
      <c r="J36" s="65">
        <v>0</v>
      </c>
      <c r="K36" s="77">
        <v>0</v>
      </c>
      <c r="L36" s="65">
        <v>0</v>
      </c>
      <c r="M36" s="65">
        <v>0</v>
      </c>
      <c r="N36" s="65">
        <v>0</v>
      </c>
      <c r="O36" s="79" t="s">
        <v>7</v>
      </c>
      <c r="P36" s="76">
        <v>3</v>
      </c>
      <c r="Q36" s="76">
        <v>7</v>
      </c>
      <c r="R36" s="76">
        <v>0</v>
      </c>
      <c r="S36" s="76">
        <v>0</v>
      </c>
      <c r="T36" s="77">
        <v>29</v>
      </c>
      <c r="U36" s="65">
        <v>135</v>
      </c>
      <c r="V36" s="65">
        <v>0</v>
      </c>
      <c r="W36" s="65">
        <v>0</v>
      </c>
      <c r="X36" s="72">
        <f t="shared" si="3"/>
        <v>10</v>
      </c>
      <c r="Y36" s="69">
        <f t="shared" si="4"/>
        <v>164</v>
      </c>
      <c r="Z36" s="73">
        <v>60</v>
      </c>
      <c r="AA36" s="74" t="s">
        <v>144</v>
      </c>
    </row>
    <row r="37" spans="1:27" ht="15" customHeight="1">
      <c r="A37" s="5" t="s">
        <v>8</v>
      </c>
      <c r="B37" s="6">
        <v>30</v>
      </c>
      <c r="C37" s="7">
        <v>38776</v>
      </c>
      <c r="D37" s="7">
        <v>38046</v>
      </c>
      <c r="E37" s="7">
        <v>38046</v>
      </c>
      <c r="F37" s="7">
        <v>38046</v>
      </c>
      <c r="G37" s="8">
        <v>10</v>
      </c>
      <c r="H37" s="8">
        <v>0</v>
      </c>
      <c r="I37" s="8">
        <v>0</v>
      </c>
      <c r="J37" s="10">
        <v>0</v>
      </c>
      <c r="K37" s="9">
        <v>98</v>
      </c>
      <c r="L37" s="10">
        <v>0</v>
      </c>
      <c r="M37" s="10">
        <v>0</v>
      </c>
      <c r="N37" s="10">
        <v>0</v>
      </c>
      <c r="O37" s="17" t="s">
        <v>8</v>
      </c>
      <c r="P37" s="8">
        <v>0</v>
      </c>
      <c r="Q37" s="8">
        <v>0</v>
      </c>
      <c r="R37" s="8">
        <v>0</v>
      </c>
      <c r="S37" s="8">
        <v>0</v>
      </c>
      <c r="T37" s="9">
        <v>0</v>
      </c>
      <c r="U37" s="10">
        <v>0</v>
      </c>
      <c r="V37" s="10">
        <v>0</v>
      </c>
      <c r="W37" s="10">
        <v>0</v>
      </c>
      <c r="X37" s="36">
        <f t="shared" si="3"/>
        <v>10</v>
      </c>
      <c r="Y37" s="12">
        <f t="shared" si="4"/>
        <v>98</v>
      </c>
      <c r="Z37" s="38">
        <v>30</v>
      </c>
      <c r="AA37" s="5" t="s">
        <v>144</v>
      </c>
    </row>
    <row r="38" spans="1:27" ht="15" customHeight="1">
      <c r="A38" s="74" t="s">
        <v>9</v>
      </c>
      <c r="B38" s="75">
        <v>30</v>
      </c>
      <c r="C38" s="68">
        <v>38748</v>
      </c>
      <c r="D38" s="68">
        <v>38017</v>
      </c>
      <c r="E38" s="80">
        <v>37652</v>
      </c>
      <c r="F38" s="80">
        <v>37652</v>
      </c>
      <c r="G38" s="76">
        <v>0</v>
      </c>
      <c r="H38" s="76">
        <v>0</v>
      </c>
      <c r="I38" s="76">
        <v>0</v>
      </c>
      <c r="J38" s="65">
        <v>0</v>
      </c>
      <c r="K38" s="77">
        <v>0</v>
      </c>
      <c r="L38" s="65">
        <v>0</v>
      </c>
      <c r="M38" s="65">
        <v>0</v>
      </c>
      <c r="N38" s="65">
        <v>0</v>
      </c>
      <c r="O38" s="79" t="s">
        <v>9</v>
      </c>
      <c r="P38" s="76">
        <v>0</v>
      </c>
      <c r="Q38" s="76">
        <v>0</v>
      </c>
      <c r="R38" s="76">
        <v>0</v>
      </c>
      <c r="S38" s="76">
        <v>0</v>
      </c>
      <c r="T38" s="77">
        <v>0</v>
      </c>
      <c r="U38" s="65">
        <v>0</v>
      </c>
      <c r="V38" s="65">
        <v>0</v>
      </c>
      <c r="W38" s="65">
        <v>0</v>
      </c>
      <c r="X38" s="72">
        <f t="shared" si="3"/>
        <v>0</v>
      </c>
      <c r="Y38" s="69">
        <f t="shared" si="4"/>
        <v>0</v>
      </c>
      <c r="Z38" s="73">
        <v>30</v>
      </c>
      <c r="AA38" s="74" t="s">
        <v>143</v>
      </c>
    </row>
    <row r="39" spans="1:27" ht="15" customHeight="1">
      <c r="A39" s="5" t="s">
        <v>0</v>
      </c>
      <c r="B39" s="6">
        <v>30</v>
      </c>
      <c r="C39" s="7">
        <v>39478</v>
      </c>
      <c r="D39" s="7">
        <v>38748</v>
      </c>
      <c r="E39" s="7">
        <v>38017</v>
      </c>
      <c r="F39" s="7">
        <v>38383</v>
      </c>
      <c r="G39" s="8">
        <v>10</v>
      </c>
      <c r="H39" s="8">
        <v>0</v>
      </c>
      <c r="I39" s="8">
        <v>0</v>
      </c>
      <c r="J39" s="10">
        <v>0</v>
      </c>
      <c r="K39" s="9">
        <v>280</v>
      </c>
      <c r="L39" s="10">
        <v>0</v>
      </c>
      <c r="M39" s="10">
        <v>0</v>
      </c>
      <c r="N39" s="10">
        <v>0</v>
      </c>
      <c r="O39" s="17" t="s">
        <v>0</v>
      </c>
      <c r="P39" s="8">
        <v>0</v>
      </c>
      <c r="Q39" s="8">
        <v>0</v>
      </c>
      <c r="R39" s="8">
        <v>0</v>
      </c>
      <c r="S39" s="8">
        <v>0</v>
      </c>
      <c r="T39" s="9">
        <v>0</v>
      </c>
      <c r="U39" s="10">
        <v>0</v>
      </c>
      <c r="V39" s="10">
        <v>0</v>
      </c>
      <c r="W39" s="10">
        <v>0</v>
      </c>
      <c r="X39" s="36">
        <f t="shared" si="3"/>
        <v>10</v>
      </c>
      <c r="Y39" s="12">
        <f t="shared" si="4"/>
        <v>280</v>
      </c>
      <c r="Z39" s="38">
        <v>30</v>
      </c>
      <c r="AA39" s="5" t="s">
        <v>144</v>
      </c>
    </row>
    <row r="40" spans="1:27" ht="15" customHeight="1">
      <c r="A40" s="74" t="s">
        <v>28</v>
      </c>
      <c r="B40" s="75">
        <v>30</v>
      </c>
      <c r="C40" s="68">
        <v>38776</v>
      </c>
      <c r="D40" s="68">
        <v>38411</v>
      </c>
      <c r="E40" s="68">
        <v>38017</v>
      </c>
      <c r="F40" s="68">
        <v>38383</v>
      </c>
      <c r="G40" s="76">
        <v>1</v>
      </c>
      <c r="H40" s="76">
        <v>2</v>
      </c>
      <c r="I40" s="76">
        <v>0</v>
      </c>
      <c r="J40" s="65">
        <v>0</v>
      </c>
      <c r="K40" s="77">
        <v>27</v>
      </c>
      <c r="L40" s="65">
        <v>60</v>
      </c>
      <c r="M40" s="65">
        <v>0</v>
      </c>
      <c r="N40" s="65">
        <v>0</v>
      </c>
      <c r="O40" s="79" t="s">
        <v>28</v>
      </c>
      <c r="P40" s="76">
        <v>0</v>
      </c>
      <c r="Q40" s="76">
        <v>0</v>
      </c>
      <c r="R40" s="76">
        <v>0</v>
      </c>
      <c r="S40" s="76">
        <v>0</v>
      </c>
      <c r="T40" s="77">
        <v>0</v>
      </c>
      <c r="U40" s="65">
        <v>0</v>
      </c>
      <c r="V40" s="65">
        <v>0</v>
      </c>
      <c r="W40" s="65">
        <v>0</v>
      </c>
      <c r="X40" s="72">
        <f t="shared" si="3"/>
        <v>3</v>
      </c>
      <c r="Y40" s="69">
        <f t="shared" si="4"/>
        <v>87</v>
      </c>
      <c r="Z40" s="73">
        <v>30</v>
      </c>
      <c r="AA40" s="74" t="s">
        <v>144</v>
      </c>
    </row>
    <row r="41" spans="1:27" ht="15" customHeight="1">
      <c r="A41" s="5" t="s">
        <v>47</v>
      </c>
      <c r="B41" s="6">
        <v>60</v>
      </c>
      <c r="C41" s="7">
        <v>38411</v>
      </c>
      <c r="D41" s="7">
        <v>38107</v>
      </c>
      <c r="E41" s="7">
        <v>38107</v>
      </c>
      <c r="F41" s="7">
        <v>38107</v>
      </c>
      <c r="G41" s="8">
        <v>0</v>
      </c>
      <c r="H41" s="8">
        <v>0</v>
      </c>
      <c r="I41" s="8">
        <v>0</v>
      </c>
      <c r="J41" s="10">
        <v>0</v>
      </c>
      <c r="K41" s="9">
        <v>0</v>
      </c>
      <c r="L41" s="10">
        <v>0</v>
      </c>
      <c r="M41" s="10">
        <v>0</v>
      </c>
      <c r="N41" s="10">
        <v>0</v>
      </c>
      <c r="O41" s="17" t="s">
        <v>47</v>
      </c>
      <c r="P41" s="8">
        <v>37</v>
      </c>
      <c r="Q41" s="8">
        <v>60</v>
      </c>
      <c r="R41" s="8">
        <v>3</v>
      </c>
      <c r="S41" s="8">
        <v>0</v>
      </c>
      <c r="T41" s="9">
        <v>1625</v>
      </c>
      <c r="U41" s="10">
        <v>2341</v>
      </c>
      <c r="V41" s="10">
        <v>131</v>
      </c>
      <c r="W41" s="10">
        <v>0</v>
      </c>
      <c r="X41" s="36">
        <f t="shared" si="3"/>
        <v>100</v>
      </c>
      <c r="Y41" s="12">
        <f t="shared" si="4"/>
        <v>4097</v>
      </c>
      <c r="Z41" s="38">
        <v>100</v>
      </c>
      <c r="AA41" s="5" t="s">
        <v>144</v>
      </c>
    </row>
    <row r="42" spans="1:27" ht="15" customHeight="1">
      <c r="A42" s="74" t="s">
        <v>179</v>
      </c>
      <c r="B42" s="75">
        <v>30</v>
      </c>
      <c r="C42" s="68">
        <v>38868</v>
      </c>
      <c r="D42" s="68">
        <v>38625</v>
      </c>
      <c r="E42" s="68">
        <v>38625</v>
      </c>
      <c r="F42" s="80">
        <v>37802</v>
      </c>
      <c r="G42" s="76">
        <v>0</v>
      </c>
      <c r="H42" s="76">
        <v>0</v>
      </c>
      <c r="I42" s="76">
        <v>0</v>
      </c>
      <c r="J42" s="65">
        <v>0</v>
      </c>
      <c r="K42" s="77">
        <v>0</v>
      </c>
      <c r="L42" s="65">
        <v>0</v>
      </c>
      <c r="M42" s="65">
        <v>0</v>
      </c>
      <c r="N42" s="65">
        <v>0</v>
      </c>
      <c r="O42" s="79" t="s">
        <v>179</v>
      </c>
      <c r="P42" s="76">
        <v>23</v>
      </c>
      <c r="Q42" s="76">
        <v>19</v>
      </c>
      <c r="R42" s="76">
        <v>0</v>
      </c>
      <c r="S42" s="76">
        <v>0</v>
      </c>
      <c r="T42" s="77">
        <v>1103</v>
      </c>
      <c r="U42" s="65">
        <v>839</v>
      </c>
      <c r="V42" s="65">
        <v>0</v>
      </c>
      <c r="W42" s="65">
        <v>0</v>
      </c>
      <c r="X42" s="72">
        <f t="shared" si="3"/>
        <v>42</v>
      </c>
      <c r="Y42" s="69">
        <f t="shared" si="4"/>
        <v>1942</v>
      </c>
      <c r="Z42" s="73">
        <v>60</v>
      </c>
      <c r="AA42" s="74" t="s">
        <v>144</v>
      </c>
    </row>
    <row r="43" spans="1:27" ht="15" customHeight="1">
      <c r="A43" s="5" t="s">
        <v>178</v>
      </c>
      <c r="B43" s="6">
        <v>30</v>
      </c>
      <c r="C43" s="7">
        <v>38748</v>
      </c>
      <c r="D43" s="7">
        <v>38017</v>
      </c>
      <c r="E43" s="13">
        <v>37652</v>
      </c>
      <c r="F43" s="13">
        <v>37652</v>
      </c>
      <c r="G43" s="8">
        <v>0</v>
      </c>
      <c r="H43" s="8">
        <v>0</v>
      </c>
      <c r="I43" s="8">
        <v>0</v>
      </c>
      <c r="J43" s="8">
        <v>0</v>
      </c>
      <c r="K43" s="9">
        <v>0</v>
      </c>
      <c r="L43" s="10">
        <v>0</v>
      </c>
      <c r="M43" s="10">
        <v>0</v>
      </c>
      <c r="N43" s="10">
        <v>0</v>
      </c>
      <c r="O43" s="17" t="s">
        <v>178</v>
      </c>
      <c r="P43" s="8">
        <v>0</v>
      </c>
      <c r="Q43" s="8">
        <v>0</v>
      </c>
      <c r="R43" s="8">
        <v>0</v>
      </c>
      <c r="S43" s="8">
        <v>0</v>
      </c>
      <c r="T43" s="9">
        <v>0</v>
      </c>
      <c r="U43" s="10">
        <v>0</v>
      </c>
      <c r="V43" s="10">
        <v>0</v>
      </c>
      <c r="W43" s="10">
        <v>0</v>
      </c>
      <c r="X43" s="36">
        <f>SUM(G43:J43,P43:S43)</f>
        <v>0</v>
      </c>
      <c r="Y43" s="12">
        <f>SUM(K43:N43,T43:W43)</f>
        <v>0</v>
      </c>
      <c r="Z43" s="38">
        <v>30</v>
      </c>
      <c r="AA43" s="5" t="s">
        <v>143</v>
      </c>
    </row>
    <row r="44" spans="1:27" ht="15" customHeight="1">
      <c r="A44" s="74" t="s">
        <v>48</v>
      </c>
      <c r="B44" s="75">
        <v>60</v>
      </c>
      <c r="C44" s="68">
        <v>39538</v>
      </c>
      <c r="D44" s="68">
        <v>38077</v>
      </c>
      <c r="E44" s="68">
        <v>38077</v>
      </c>
      <c r="F44" s="68">
        <v>38077</v>
      </c>
      <c r="G44" s="76">
        <v>0</v>
      </c>
      <c r="H44" s="76">
        <v>0</v>
      </c>
      <c r="I44" s="76">
        <v>0</v>
      </c>
      <c r="J44" s="65">
        <v>0</v>
      </c>
      <c r="K44" s="77">
        <v>0</v>
      </c>
      <c r="L44" s="65">
        <v>0</v>
      </c>
      <c r="M44" s="65">
        <v>0</v>
      </c>
      <c r="N44" s="65">
        <v>0</v>
      </c>
      <c r="O44" s="79" t="s">
        <v>48</v>
      </c>
      <c r="P44" s="74">
        <v>23</v>
      </c>
      <c r="Q44" s="74">
        <v>50</v>
      </c>
      <c r="R44" s="74">
        <v>4</v>
      </c>
      <c r="S44" s="92">
        <v>0</v>
      </c>
      <c r="T44" s="74">
        <v>1119</v>
      </c>
      <c r="U44" s="74">
        <v>1791</v>
      </c>
      <c r="V44" s="74">
        <v>154</v>
      </c>
      <c r="W44" s="74">
        <v>0</v>
      </c>
      <c r="X44" s="70">
        <f t="shared" si="3"/>
        <v>77</v>
      </c>
      <c r="Y44" s="69">
        <f t="shared" si="4"/>
        <v>3064</v>
      </c>
      <c r="Z44" s="73">
        <v>100</v>
      </c>
      <c r="AA44" s="74" t="s">
        <v>144</v>
      </c>
    </row>
    <row r="45" spans="1:27" ht="15" customHeight="1">
      <c r="A45" s="5" t="s">
        <v>177</v>
      </c>
      <c r="B45" s="6">
        <v>30</v>
      </c>
      <c r="C45" s="7">
        <v>39478</v>
      </c>
      <c r="D45" s="7">
        <v>38748</v>
      </c>
      <c r="E45" s="7">
        <v>38017</v>
      </c>
      <c r="F45" s="7">
        <v>38383</v>
      </c>
      <c r="G45" s="8">
        <v>0</v>
      </c>
      <c r="H45" s="8">
        <v>0</v>
      </c>
      <c r="I45" s="8">
        <v>0</v>
      </c>
      <c r="J45" s="10">
        <v>0</v>
      </c>
      <c r="K45" s="9">
        <v>0</v>
      </c>
      <c r="L45" s="10">
        <v>0</v>
      </c>
      <c r="M45" s="10">
        <v>0</v>
      </c>
      <c r="N45" s="10">
        <v>0</v>
      </c>
      <c r="O45" s="17" t="s">
        <v>177</v>
      </c>
      <c r="P45" s="5">
        <v>12</v>
      </c>
      <c r="Q45" s="5">
        <v>3</v>
      </c>
      <c r="R45" s="5">
        <v>0</v>
      </c>
      <c r="S45" s="19">
        <v>0</v>
      </c>
      <c r="T45" s="17">
        <v>292</v>
      </c>
      <c r="U45" s="5">
        <v>77</v>
      </c>
      <c r="V45" s="5">
        <v>0</v>
      </c>
      <c r="W45" s="5">
        <v>0</v>
      </c>
      <c r="X45" s="37">
        <f t="shared" si="3"/>
        <v>15</v>
      </c>
      <c r="Y45" s="12">
        <f t="shared" si="4"/>
        <v>369</v>
      </c>
      <c r="Z45" s="38">
        <v>30</v>
      </c>
      <c r="AA45" s="5" t="s">
        <v>144</v>
      </c>
    </row>
    <row r="46" spans="1:27" ht="15" customHeight="1">
      <c r="A46" s="74" t="s">
        <v>176</v>
      </c>
      <c r="B46" s="75">
        <v>30</v>
      </c>
      <c r="C46" s="68">
        <v>39478</v>
      </c>
      <c r="D46" s="68">
        <v>38748</v>
      </c>
      <c r="E46" s="68">
        <v>38017</v>
      </c>
      <c r="F46" s="68">
        <v>38383</v>
      </c>
      <c r="G46" s="76">
        <v>12</v>
      </c>
      <c r="H46" s="76">
        <v>0</v>
      </c>
      <c r="I46" s="76">
        <v>0</v>
      </c>
      <c r="J46" s="65">
        <v>0</v>
      </c>
      <c r="K46" s="77">
        <v>258</v>
      </c>
      <c r="L46" s="65">
        <v>0</v>
      </c>
      <c r="M46" s="65">
        <v>0</v>
      </c>
      <c r="N46" s="65">
        <v>0</v>
      </c>
      <c r="O46" s="79" t="s">
        <v>176</v>
      </c>
      <c r="P46" s="74">
        <v>0</v>
      </c>
      <c r="Q46" s="74">
        <v>0</v>
      </c>
      <c r="R46" s="74">
        <v>0</v>
      </c>
      <c r="S46" s="81">
        <v>0</v>
      </c>
      <c r="T46" s="79">
        <v>0</v>
      </c>
      <c r="U46" s="74">
        <v>0</v>
      </c>
      <c r="V46" s="74">
        <v>0</v>
      </c>
      <c r="W46" s="74">
        <v>0</v>
      </c>
      <c r="X46" s="70">
        <f t="shared" si="3"/>
        <v>12</v>
      </c>
      <c r="Y46" s="69">
        <f t="shared" si="4"/>
        <v>258</v>
      </c>
      <c r="Z46" s="73">
        <v>30</v>
      </c>
      <c r="AA46" s="74" t="s">
        <v>144</v>
      </c>
    </row>
    <row r="47" spans="1:27" ht="15" customHeight="1">
      <c r="A47" s="5" t="s">
        <v>102</v>
      </c>
      <c r="B47" s="6">
        <v>30</v>
      </c>
      <c r="C47" s="7">
        <v>39113</v>
      </c>
      <c r="D47" s="13">
        <v>37925</v>
      </c>
      <c r="E47" s="13">
        <v>37925</v>
      </c>
      <c r="F47" s="13">
        <v>37925</v>
      </c>
      <c r="G47" s="8">
        <v>0</v>
      </c>
      <c r="H47" s="8">
        <v>0</v>
      </c>
      <c r="I47" s="8">
        <v>0</v>
      </c>
      <c r="J47" s="8">
        <v>0</v>
      </c>
      <c r="K47" s="9">
        <v>0</v>
      </c>
      <c r="L47" s="10">
        <v>0</v>
      </c>
      <c r="M47" s="10">
        <v>0</v>
      </c>
      <c r="N47" s="10">
        <v>0</v>
      </c>
      <c r="O47" s="17" t="s">
        <v>102</v>
      </c>
      <c r="P47" s="5">
        <v>0</v>
      </c>
      <c r="Q47" s="5">
        <v>0</v>
      </c>
      <c r="R47" s="5">
        <v>0</v>
      </c>
      <c r="S47" s="19">
        <v>0</v>
      </c>
      <c r="T47" s="17">
        <v>0</v>
      </c>
      <c r="U47" s="5">
        <v>0</v>
      </c>
      <c r="V47" s="5">
        <v>0</v>
      </c>
      <c r="W47" s="5">
        <v>0</v>
      </c>
      <c r="X47" s="37">
        <f t="shared" si="3"/>
        <v>0</v>
      </c>
      <c r="Y47" s="12">
        <f t="shared" si="4"/>
        <v>0</v>
      </c>
      <c r="Z47" s="38">
        <v>30</v>
      </c>
      <c r="AA47" s="5" t="s">
        <v>143</v>
      </c>
    </row>
    <row r="48" spans="1:27" ht="15" customHeight="1">
      <c r="A48" s="74" t="s">
        <v>10</v>
      </c>
      <c r="B48" s="75">
        <v>100</v>
      </c>
      <c r="C48" s="68">
        <v>38352</v>
      </c>
      <c r="D48" s="68">
        <v>38046</v>
      </c>
      <c r="E48" s="68">
        <v>38046</v>
      </c>
      <c r="F48" s="68">
        <v>38748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  <c r="L48" s="65">
        <v>0</v>
      </c>
      <c r="M48" s="65">
        <v>0</v>
      </c>
      <c r="N48" s="65">
        <v>0</v>
      </c>
      <c r="O48" s="79" t="s">
        <v>10</v>
      </c>
      <c r="P48" s="74">
        <v>6</v>
      </c>
      <c r="Q48" s="74">
        <v>7</v>
      </c>
      <c r="R48" s="74">
        <v>8</v>
      </c>
      <c r="S48" s="81">
        <v>1</v>
      </c>
      <c r="T48" s="79">
        <v>139</v>
      </c>
      <c r="U48" s="74">
        <v>197</v>
      </c>
      <c r="V48" s="74">
        <v>218</v>
      </c>
      <c r="W48" s="74">
        <v>31</v>
      </c>
      <c r="X48" s="70">
        <f t="shared" si="3"/>
        <v>22</v>
      </c>
      <c r="Y48" s="69">
        <f t="shared" si="4"/>
        <v>585</v>
      </c>
      <c r="Z48" s="73">
        <v>100</v>
      </c>
      <c r="AA48" s="74" t="s">
        <v>144</v>
      </c>
    </row>
    <row r="49" spans="1:27" ht="15" customHeight="1">
      <c r="A49" s="5" t="s">
        <v>175</v>
      </c>
      <c r="B49" s="6">
        <v>30</v>
      </c>
      <c r="C49" s="7">
        <v>39507</v>
      </c>
      <c r="D49" s="7">
        <v>38748</v>
      </c>
      <c r="E49" s="7">
        <v>38017</v>
      </c>
      <c r="F49" s="7">
        <v>38383</v>
      </c>
      <c r="G49" s="8">
        <v>8</v>
      </c>
      <c r="H49" s="8">
        <v>5</v>
      </c>
      <c r="I49" s="8">
        <v>0</v>
      </c>
      <c r="J49" s="8">
        <v>0</v>
      </c>
      <c r="K49" s="9">
        <v>190</v>
      </c>
      <c r="L49" s="10">
        <v>165</v>
      </c>
      <c r="M49" s="10">
        <v>0</v>
      </c>
      <c r="N49" s="10">
        <v>0</v>
      </c>
      <c r="O49" s="17" t="s">
        <v>175</v>
      </c>
      <c r="P49" s="5">
        <v>0</v>
      </c>
      <c r="Q49" s="5">
        <v>0</v>
      </c>
      <c r="R49" s="5">
        <v>0</v>
      </c>
      <c r="S49" s="19">
        <v>0</v>
      </c>
      <c r="T49" s="17">
        <v>0</v>
      </c>
      <c r="U49" s="5">
        <v>0</v>
      </c>
      <c r="V49" s="5">
        <v>0</v>
      </c>
      <c r="W49" s="5">
        <v>0</v>
      </c>
      <c r="X49" s="37">
        <f t="shared" si="3"/>
        <v>13</v>
      </c>
      <c r="Y49" s="12">
        <f t="shared" si="4"/>
        <v>355</v>
      </c>
      <c r="Z49" s="38">
        <v>30</v>
      </c>
      <c r="AA49" s="5" t="s">
        <v>144</v>
      </c>
    </row>
    <row r="50" spans="1:27" ht="15" customHeight="1">
      <c r="A50" s="74" t="s">
        <v>12</v>
      </c>
      <c r="B50" s="75">
        <v>30</v>
      </c>
      <c r="C50" s="68">
        <v>38776</v>
      </c>
      <c r="D50" s="80">
        <v>37652</v>
      </c>
      <c r="E50" s="80">
        <v>37652</v>
      </c>
      <c r="F50" s="80">
        <v>37652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  <c r="L50" s="65">
        <v>0</v>
      </c>
      <c r="M50" s="65">
        <v>0</v>
      </c>
      <c r="N50" s="65">
        <v>0</v>
      </c>
      <c r="O50" s="79" t="s">
        <v>12</v>
      </c>
      <c r="P50" s="74">
        <v>0</v>
      </c>
      <c r="Q50" s="74">
        <v>0</v>
      </c>
      <c r="R50" s="74">
        <v>0</v>
      </c>
      <c r="S50" s="81">
        <v>0</v>
      </c>
      <c r="T50" s="79">
        <v>0</v>
      </c>
      <c r="U50" s="74">
        <v>0</v>
      </c>
      <c r="V50" s="74">
        <v>0</v>
      </c>
      <c r="W50" s="74">
        <v>0</v>
      </c>
      <c r="X50" s="70">
        <f t="shared" si="3"/>
        <v>0</v>
      </c>
      <c r="Y50" s="69">
        <f t="shared" si="4"/>
        <v>0</v>
      </c>
      <c r="Z50" s="73">
        <v>30</v>
      </c>
      <c r="AA50" s="74" t="s">
        <v>143</v>
      </c>
    </row>
    <row r="51" spans="1:27" ht="15" customHeight="1">
      <c r="A51" s="5" t="s">
        <v>174</v>
      </c>
      <c r="B51" s="6">
        <v>30</v>
      </c>
      <c r="C51" s="7">
        <v>38383</v>
      </c>
      <c r="D51" s="7">
        <v>38260</v>
      </c>
      <c r="E51" s="7">
        <v>38017</v>
      </c>
      <c r="F51" s="7">
        <v>38383</v>
      </c>
      <c r="G51" s="8">
        <v>0</v>
      </c>
      <c r="H51" s="8">
        <v>0</v>
      </c>
      <c r="I51" s="8">
        <v>0</v>
      </c>
      <c r="J51" s="8">
        <v>0</v>
      </c>
      <c r="K51" s="9">
        <v>0</v>
      </c>
      <c r="L51" s="10">
        <v>0</v>
      </c>
      <c r="M51" s="10">
        <v>0</v>
      </c>
      <c r="N51" s="10">
        <v>0</v>
      </c>
      <c r="O51" s="17" t="s">
        <v>174</v>
      </c>
      <c r="P51" s="5">
        <v>5</v>
      </c>
      <c r="Q51" s="5">
        <v>1</v>
      </c>
      <c r="R51" s="5">
        <v>0</v>
      </c>
      <c r="S51" s="19">
        <v>0</v>
      </c>
      <c r="T51" s="17">
        <v>129</v>
      </c>
      <c r="U51" s="5">
        <v>25</v>
      </c>
      <c r="V51" s="5">
        <v>0</v>
      </c>
      <c r="W51" s="5">
        <v>0</v>
      </c>
      <c r="X51" s="37">
        <f t="shared" si="3"/>
        <v>6</v>
      </c>
      <c r="Y51" s="12">
        <f t="shared" si="4"/>
        <v>154</v>
      </c>
      <c r="Z51" s="38">
        <v>30</v>
      </c>
      <c r="AA51" s="5" t="s">
        <v>143</v>
      </c>
    </row>
    <row r="52" spans="1:27" ht="15" customHeight="1">
      <c r="A52" s="74" t="s">
        <v>167</v>
      </c>
      <c r="B52" s="75">
        <v>60</v>
      </c>
      <c r="C52" s="68">
        <v>39538</v>
      </c>
      <c r="D52" s="68">
        <v>38411</v>
      </c>
      <c r="E52" s="68">
        <v>38411</v>
      </c>
      <c r="F52" s="68">
        <v>38411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65">
        <v>0</v>
      </c>
      <c r="M52" s="65">
        <v>0</v>
      </c>
      <c r="N52" s="65">
        <v>0</v>
      </c>
      <c r="O52" s="79" t="s">
        <v>167</v>
      </c>
      <c r="P52" s="74">
        <v>0</v>
      </c>
      <c r="Q52" s="74">
        <v>11</v>
      </c>
      <c r="R52" s="74">
        <v>1</v>
      </c>
      <c r="S52" s="81">
        <v>0</v>
      </c>
      <c r="T52" s="79">
        <v>0</v>
      </c>
      <c r="U52" s="74">
        <v>380</v>
      </c>
      <c r="V52" s="74">
        <v>28</v>
      </c>
      <c r="W52" s="74">
        <v>0</v>
      </c>
      <c r="X52" s="70">
        <f t="shared" si="3"/>
        <v>12</v>
      </c>
      <c r="Y52" s="69">
        <f t="shared" si="4"/>
        <v>408</v>
      </c>
      <c r="Z52" s="73">
        <v>60</v>
      </c>
      <c r="AA52" s="74" t="s">
        <v>144</v>
      </c>
    </row>
    <row r="53" spans="1:27" ht="15" customHeight="1">
      <c r="A53" s="5" t="s">
        <v>108</v>
      </c>
      <c r="B53" s="6">
        <v>100</v>
      </c>
      <c r="C53" s="7">
        <v>38383</v>
      </c>
      <c r="D53" s="13">
        <v>37652</v>
      </c>
      <c r="E53" s="7">
        <v>38124</v>
      </c>
      <c r="F53" s="7">
        <v>38124</v>
      </c>
      <c r="G53" s="8">
        <v>0</v>
      </c>
      <c r="H53" s="8">
        <v>0</v>
      </c>
      <c r="I53" s="8">
        <v>0</v>
      </c>
      <c r="J53" s="10">
        <v>0</v>
      </c>
      <c r="K53" s="9">
        <v>0</v>
      </c>
      <c r="L53" s="10">
        <v>0</v>
      </c>
      <c r="M53" s="10">
        <v>0</v>
      </c>
      <c r="N53" s="10">
        <v>0</v>
      </c>
      <c r="O53" s="17" t="s">
        <v>108</v>
      </c>
      <c r="P53" s="8">
        <v>0</v>
      </c>
      <c r="Q53" s="8">
        <v>0</v>
      </c>
      <c r="R53" s="8">
        <v>0</v>
      </c>
      <c r="S53" s="8">
        <v>0</v>
      </c>
      <c r="T53" s="9">
        <v>0</v>
      </c>
      <c r="U53" s="10">
        <v>0</v>
      </c>
      <c r="V53" s="10">
        <v>0</v>
      </c>
      <c r="W53" s="10">
        <v>0</v>
      </c>
      <c r="X53" s="36">
        <f t="shared" si="3"/>
        <v>0</v>
      </c>
      <c r="Y53" s="12">
        <f t="shared" si="4"/>
        <v>0</v>
      </c>
      <c r="Z53" s="38">
        <v>60</v>
      </c>
      <c r="AA53" s="5" t="s">
        <v>143</v>
      </c>
    </row>
    <row r="54" spans="1:27" ht="15" customHeight="1">
      <c r="A54" s="74" t="s">
        <v>13</v>
      </c>
      <c r="B54" s="75">
        <v>30</v>
      </c>
      <c r="C54" s="68">
        <v>38046</v>
      </c>
      <c r="D54" s="68">
        <v>38017</v>
      </c>
      <c r="E54" s="68">
        <v>38017</v>
      </c>
      <c r="F54" s="68">
        <v>38383</v>
      </c>
      <c r="G54" s="76">
        <v>0</v>
      </c>
      <c r="H54" s="76">
        <v>0</v>
      </c>
      <c r="I54" s="76">
        <v>0</v>
      </c>
      <c r="J54" s="65">
        <v>0</v>
      </c>
      <c r="K54" s="77">
        <v>0</v>
      </c>
      <c r="L54" s="65">
        <v>0</v>
      </c>
      <c r="M54" s="65">
        <v>0</v>
      </c>
      <c r="N54" s="65">
        <v>0</v>
      </c>
      <c r="O54" s="79" t="s">
        <v>13</v>
      </c>
      <c r="P54" s="76">
        <v>19</v>
      </c>
      <c r="Q54" s="76">
        <v>0</v>
      </c>
      <c r="R54" s="76">
        <v>0</v>
      </c>
      <c r="S54" s="76">
        <v>0</v>
      </c>
      <c r="T54" s="77">
        <v>250</v>
      </c>
      <c r="U54" s="65">
        <v>0</v>
      </c>
      <c r="V54" s="65">
        <v>0</v>
      </c>
      <c r="W54" s="65">
        <v>0</v>
      </c>
      <c r="X54" s="72">
        <f t="shared" si="3"/>
        <v>19</v>
      </c>
      <c r="Y54" s="69">
        <f t="shared" si="4"/>
        <v>250</v>
      </c>
      <c r="Z54" s="73">
        <v>30</v>
      </c>
      <c r="AA54" s="74" t="s">
        <v>144</v>
      </c>
    </row>
    <row r="55" spans="1:27" ht="15" customHeight="1">
      <c r="A55" s="5" t="s">
        <v>14</v>
      </c>
      <c r="B55" s="6">
        <v>30</v>
      </c>
      <c r="C55" s="7">
        <v>38807</v>
      </c>
      <c r="D55" s="7">
        <v>38017</v>
      </c>
      <c r="E55" s="7">
        <v>38017</v>
      </c>
      <c r="F55" s="7">
        <v>38383</v>
      </c>
      <c r="G55" s="8">
        <v>0</v>
      </c>
      <c r="H55" s="8">
        <v>0</v>
      </c>
      <c r="I55" s="8">
        <v>0</v>
      </c>
      <c r="J55" s="8">
        <v>0</v>
      </c>
      <c r="K55" s="9">
        <v>0</v>
      </c>
      <c r="L55" s="10">
        <v>0</v>
      </c>
      <c r="M55" s="10">
        <v>0</v>
      </c>
      <c r="N55" s="10">
        <v>0</v>
      </c>
      <c r="O55" s="17" t="s">
        <v>14</v>
      </c>
      <c r="P55" s="8">
        <v>19</v>
      </c>
      <c r="Q55" s="8">
        <v>0</v>
      </c>
      <c r="R55" s="8">
        <v>0</v>
      </c>
      <c r="S55" s="8">
        <v>0</v>
      </c>
      <c r="T55" s="9">
        <v>250</v>
      </c>
      <c r="U55" s="10">
        <v>0</v>
      </c>
      <c r="V55" s="10">
        <v>0</v>
      </c>
      <c r="W55" s="10">
        <v>0</v>
      </c>
      <c r="X55" s="36">
        <f t="shared" si="3"/>
        <v>19</v>
      </c>
      <c r="Y55" s="12">
        <f t="shared" si="4"/>
        <v>250</v>
      </c>
      <c r="Z55" s="38">
        <v>30</v>
      </c>
      <c r="AA55" s="5" t="s">
        <v>144</v>
      </c>
    </row>
    <row r="56" spans="1:27" ht="15" customHeight="1">
      <c r="A56" s="74" t="s">
        <v>49</v>
      </c>
      <c r="B56" s="75">
        <v>30</v>
      </c>
      <c r="C56" s="80">
        <v>37741</v>
      </c>
      <c r="D56" s="80">
        <v>37376</v>
      </c>
      <c r="E56" s="80">
        <v>37346</v>
      </c>
      <c r="F56" s="80">
        <v>37894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  <c r="L56" s="65">
        <v>0</v>
      </c>
      <c r="M56" s="65">
        <v>0</v>
      </c>
      <c r="N56" s="65">
        <v>0</v>
      </c>
      <c r="O56" s="79" t="s">
        <v>49</v>
      </c>
      <c r="P56" s="76">
        <v>0</v>
      </c>
      <c r="Q56" s="76">
        <v>0</v>
      </c>
      <c r="R56" s="76">
        <v>0</v>
      </c>
      <c r="S56" s="76">
        <v>0</v>
      </c>
      <c r="T56" s="77">
        <v>0</v>
      </c>
      <c r="U56" s="65">
        <v>0</v>
      </c>
      <c r="V56" s="65">
        <v>0</v>
      </c>
      <c r="W56" s="65">
        <v>0</v>
      </c>
      <c r="X56" s="72">
        <f t="shared" si="3"/>
        <v>0</v>
      </c>
      <c r="Y56" s="69">
        <f t="shared" si="4"/>
        <v>0</v>
      </c>
      <c r="Z56" s="73">
        <v>30</v>
      </c>
      <c r="AA56" s="74" t="s">
        <v>143</v>
      </c>
    </row>
    <row r="57" spans="1:27" ht="15" customHeight="1">
      <c r="A57" s="5" t="s">
        <v>50</v>
      </c>
      <c r="B57" s="6">
        <v>30</v>
      </c>
      <c r="C57" s="7">
        <v>38138</v>
      </c>
      <c r="D57" s="7">
        <v>38107</v>
      </c>
      <c r="E57" s="7">
        <v>38107</v>
      </c>
      <c r="F57" s="13">
        <v>37376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10">
        <v>0</v>
      </c>
      <c r="M57" s="10">
        <v>0</v>
      </c>
      <c r="N57" s="10">
        <v>0</v>
      </c>
      <c r="O57" s="17" t="s">
        <v>50</v>
      </c>
      <c r="P57" s="8">
        <v>0</v>
      </c>
      <c r="Q57" s="8">
        <v>0</v>
      </c>
      <c r="R57" s="8">
        <v>0</v>
      </c>
      <c r="S57" s="8">
        <v>0</v>
      </c>
      <c r="T57" s="9">
        <v>0</v>
      </c>
      <c r="U57" s="10">
        <v>0</v>
      </c>
      <c r="V57" s="10">
        <v>0</v>
      </c>
      <c r="W57" s="10">
        <v>0</v>
      </c>
      <c r="X57" s="36">
        <f t="shared" si="3"/>
        <v>0</v>
      </c>
      <c r="Y57" s="12">
        <f t="shared" si="4"/>
        <v>0</v>
      </c>
      <c r="Z57" s="38">
        <v>30</v>
      </c>
      <c r="AA57" s="5" t="s">
        <v>143</v>
      </c>
    </row>
    <row r="58" spans="1:27" ht="15" customHeight="1">
      <c r="A58" s="74" t="s">
        <v>51</v>
      </c>
      <c r="B58" s="75">
        <v>30</v>
      </c>
      <c r="C58" s="68">
        <v>39113</v>
      </c>
      <c r="D58" s="68">
        <v>38383</v>
      </c>
      <c r="E58" s="80">
        <v>37652</v>
      </c>
      <c r="F58" s="68">
        <v>38046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  <c r="L58" s="65">
        <v>0</v>
      </c>
      <c r="M58" s="65">
        <v>0</v>
      </c>
      <c r="N58" s="65">
        <v>0</v>
      </c>
      <c r="O58" s="79" t="s">
        <v>51</v>
      </c>
      <c r="P58" s="76">
        <v>0</v>
      </c>
      <c r="Q58" s="76">
        <v>0</v>
      </c>
      <c r="R58" s="76">
        <v>0</v>
      </c>
      <c r="S58" s="76">
        <v>0</v>
      </c>
      <c r="T58" s="77">
        <v>0</v>
      </c>
      <c r="U58" s="65">
        <v>0</v>
      </c>
      <c r="V58" s="65">
        <v>0</v>
      </c>
      <c r="W58" s="65">
        <v>0</v>
      </c>
      <c r="X58" s="72">
        <f t="shared" si="3"/>
        <v>0</v>
      </c>
      <c r="Y58" s="69">
        <f t="shared" si="4"/>
        <v>0</v>
      </c>
      <c r="Z58" s="73">
        <v>30</v>
      </c>
      <c r="AA58" s="74" t="s">
        <v>143</v>
      </c>
    </row>
    <row r="59" spans="1:27" ht="15" customHeight="1">
      <c r="A59" s="5" t="s">
        <v>88</v>
      </c>
      <c r="B59" s="6">
        <v>100</v>
      </c>
      <c r="C59" s="7">
        <v>38776</v>
      </c>
      <c r="D59" s="7">
        <v>38100</v>
      </c>
      <c r="E59" s="7">
        <v>38100</v>
      </c>
      <c r="F59" s="7">
        <v>38077</v>
      </c>
      <c r="G59" s="8">
        <v>0</v>
      </c>
      <c r="H59" s="8">
        <v>0</v>
      </c>
      <c r="I59" s="8">
        <v>0</v>
      </c>
      <c r="J59" s="8">
        <v>0</v>
      </c>
      <c r="K59" s="9">
        <v>0</v>
      </c>
      <c r="L59" s="10">
        <v>0</v>
      </c>
      <c r="M59" s="10">
        <v>0</v>
      </c>
      <c r="N59" s="10">
        <v>0</v>
      </c>
      <c r="O59" s="17" t="s">
        <v>88</v>
      </c>
      <c r="P59" s="8">
        <v>0</v>
      </c>
      <c r="Q59" s="8">
        <v>14</v>
      </c>
      <c r="R59" s="8">
        <v>0</v>
      </c>
      <c r="S59" s="10">
        <v>0</v>
      </c>
      <c r="T59" s="9">
        <v>0</v>
      </c>
      <c r="U59" s="10">
        <v>377</v>
      </c>
      <c r="V59" s="10">
        <v>0</v>
      </c>
      <c r="W59" s="10">
        <v>0</v>
      </c>
      <c r="X59" s="36">
        <f t="shared" si="3"/>
        <v>14</v>
      </c>
      <c r="Y59" s="12">
        <f t="shared" si="4"/>
        <v>377</v>
      </c>
      <c r="Z59" s="38">
        <v>60</v>
      </c>
      <c r="AA59" s="5" t="s">
        <v>144</v>
      </c>
    </row>
    <row r="60" spans="1:27" ht="15" customHeight="1">
      <c r="A60" s="74" t="s">
        <v>52</v>
      </c>
      <c r="B60" s="75">
        <v>30</v>
      </c>
      <c r="C60" s="68">
        <v>39113</v>
      </c>
      <c r="D60" s="68">
        <v>38138</v>
      </c>
      <c r="E60" s="68">
        <v>38017</v>
      </c>
      <c r="F60" s="68">
        <v>38046</v>
      </c>
      <c r="G60" s="76">
        <v>9</v>
      </c>
      <c r="H60" s="76">
        <v>1</v>
      </c>
      <c r="I60" s="76">
        <v>0</v>
      </c>
      <c r="J60" s="76">
        <v>0</v>
      </c>
      <c r="K60" s="77">
        <v>281</v>
      </c>
      <c r="L60" s="65">
        <v>45</v>
      </c>
      <c r="M60" s="65">
        <v>0</v>
      </c>
      <c r="N60" s="65">
        <v>0</v>
      </c>
      <c r="O60" s="79" t="s">
        <v>52</v>
      </c>
      <c r="P60" s="76">
        <v>3</v>
      </c>
      <c r="Q60" s="76">
        <v>0</v>
      </c>
      <c r="R60" s="76">
        <v>0</v>
      </c>
      <c r="S60" s="65">
        <v>0</v>
      </c>
      <c r="T60" s="77">
        <v>42</v>
      </c>
      <c r="U60" s="65">
        <v>0</v>
      </c>
      <c r="V60" s="65"/>
      <c r="W60" s="65">
        <v>0</v>
      </c>
      <c r="X60" s="72">
        <f t="shared" si="3"/>
        <v>13</v>
      </c>
      <c r="Y60" s="69">
        <f t="shared" si="4"/>
        <v>368</v>
      </c>
      <c r="Z60" s="73">
        <v>30</v>
      </c>
      <c r="AA60" s="74" t="s">
        <v>144</v>
      </c>
    </row>
    <row r="61" spans="1:27" ht="15" customHeight="1">
      <c r="A61" s="5" t="s">
        <v>15</v>
      </c>
      <c r="B61" s="6">
        <v>30</v>
      </c>
      <c r="C61" s="7">
        <v>38748</v>
      </c>
      <c r="D61" s="7">
        <v>38748</v>
      </c>
      <c r="E61" s="7">
        <v>38017</v>
      </c>
      <c r="F61" s="7">
        <v>38383</v>
      </c>
      <c r="G61" s="8">
        <v>0</v>
      </c>
      <c r="H61" s="8">
        <v>0</v>
      </c>
      <c r="I61" s="8">
        <v>0</v>
      </c>
      <c r="J61" s="8">
        <v>0</v>
      </c>
      <c r="K61" s="9">
        <v>0</v>
      </c>
      <c r="L61" s="10">
        <v>0</v>
      </c>
      <c r="M61" s="10">
        <v>0</v>
      </c>
      <c r="N61" s="10">
        <v>0</v>
      </c>
      <c r="O61" s="17" t="s">
        <v>15</v>
      </c>
      <c r="P61" s="8">
        <v>2</v>
      </c>
      <c r="Q61" s="8">
        <v>9</v>
      </c>
      <c r="R61" s="8">
        <v>0</v>
      </c>
      <c r="S61" s="10">
        <v>0</v>
      </c>
      <c r="T61" s="9">
        <v>41</v>
      </c>
      <c r="U61" s="10">
        <v>221</v>
      </c>
      <c r="V61" s="10">
        <v>0</v>
      </c>
      <c r="W61" s="10">
        <v>0</v>
      </c>
      <c r="X61" s="36">
        <f t="shared" si="3"/>
        <v>11</v>
      </c>
      <c r="Y61" s="12">
        <f t="shared" si="4"/>
        <v>262</v>
      </c>
      <c r="Z61" s="38">
        <v>60</v>
      </c>
      <c r="AA61" s="5" t="s">
        <v>144</v>
      </c>
    </row>
    <row r="62" spans="1:27" ht="15" customHeight="1">
      <c r="A62" s="74" t="s">
        <v>166</v>
      </c>
      <c r="B62" s="75">
        <v>30</v>
      </c>
      <c r="C62" s="68">
        <v>39478</v>
      </c>
      <c r="D62" s="68">
        <v>38503</v>
      </c>
      <c r="E62" s="68">
        <v>38138</v>
      </c>
      <c r="F62" s="68">
        <v>38383</v>
      </c>
      <c r="G62" s="76">
        <v>16</v>
      </c>
      <c r="H62" s="76">
        <v>13</v>
      </c>
      <c r="I62" s="76">
        <v>1</v>
      </c>
      <c r="J62" s="78">
        <v>0</v>
      </c>
      <c r="K62" s="65">
        <v>446</v>
      </c>
      <c r="L62" s="65">
        <v>431</v>
      </c>
      <c r="M62" s="65">
        <v>30</v>
      </c>
      <c r="N62" s="78">
        <v>0</v>
      </c>
      <c r="O62" s="74" t="s">
        <v>166</v>
      </c>
      <c r="P62" s="76">
        <v>0</v>
      </c>
      <c r="Q62" s="76">
        <v>0</v>
      </c>
      <c r="R62" s="76">
        <v>0</v>
      </c>
      <c r="S62" s="76">
        <v>0</v>
      </c>
      <c r="T62" s="77">
        <v>0</v>
      </c>
      <c r="U62" s="65">
        <v>0</v>
      </c>
      <c r="V62" s="65">
        <v>0</v>
      </c>
      <c r="W62" s="65">
        <v>0</v>
      </c>
      <c r="X62" s="72">
        <f t="shared" si="3"/>
        <v>30</v>
      </c>
      <c r="Y62" s="69">
        <f t="shared" si="4"/>
        <v>907</v>
      </c>
      <c r="Z62" s="73">
        <v>60</v>
      </c>
      <c r="AA62" s="74" t="s">
        <v>144</v>
      </c>
    </row>
    <row r="63" spans="1:27" ht="15" customHeight="1">
      <c r="A63" s="5" t="s">
        <v>53</v>
      </c>
      <c r="B63" s="6">
        <v>30</v>
      </c>
      <c r="C63" s="7">
        <v>38411</v>
      </c>
      <c r="D63" s="7">
        <v>38625</v>
      </c>
      <c r="E63" s="13">
        <v>37894</v>
      </c>
      <c r="F63" s="7">
        <v>38077</v>
      </c>
      <c r="G63" s="8">
        <v>0</v>
      </c>
      <c r="H63" s="8">
        <v>0</v>
      </c>
      <c r="I63" s="8">
        <v>0</v>
      </c>
      <c r="J63" s="11">
        <v>0</v>
      </c>
      <c r="K63" s="10">
        <v>0</v>
      </c>
      <c r="L63" s="10">
        <v>0</v>
      </c>
      <c r="M63" s="10">
        <v>0</v>
      </c>
      <c r="N63" s="11">
        <v>0</v>
      </c>
      <c r="O63" s="5" t="s">
        <v>53</v>
      </c>
      <c r="P63" s="8">
        <v>0</v>
      </c>
      <c r="Q63" s="8">
        <v>0</v>
      </c>
      <c r="R63" s="8">
        <v>0</v>
      </c>
      <c r="S63" s="8">
        <v>0</v>
      </c>
      <c r="T63" s="9">
        <v>0</v>
      </c>
      <c r="U63" s="10">
        <v>0</v>
      </c>
      <c r="V63" s="10">
        <v>0</v>
      </c>
      <c r="W63" s="10">
        <v>0</v>
      </c>
      <c r="X63" s="36">
        <f t="shared" si="3"/>
        <v>0</v>
      </c>
      <c r="Y63" s="12">
        <f t="shared" si="4"/>
        <v>0</v>
      </c>
      <c r="Z63" s="38">
        <v>30</v>
      </c>
      <c r="AA63" s="5" t="s">
        <v>143</v>
      </c>
    </row>
    <row r="64" spans="1:27" ht="15" customHeight="1" thickBot="1">
      <c r="A64" s="82" t="s">
        <v>54</v>
      </c>
      <c r="B64" s="83">
        <v>30</v>
      </c>
      <c r="C64" s="84">
        <v>39113</v>
      </c>
      <c r="D64" s="84">
        <v>38395</v>
      </c>
      <c r="E64" s="84">
        <v>38455</v>
      </c>
      <c r="F64" s="84">
        <v>38050</v>
      </c>
      <c r="G64" s="85">
        <v>2</v>
      </c>
      <c r="H64" s="85">
        <v>12</v>
      </c>
      <c r="I64" s="85">
        <v>0</v>
      </c>
      <c r="J64" s="85">
        <v>0</v>
      </c>
      <c r="K64" s="86">
        <v>51</v>
      </c>
      <c r="L64" s="85">
        <v>390</v>
      </c>
      <c r="M64" s="85">
        <v>0</v>
      </c>
      <c r="N64" s="87">
        <v>0</v>
      </c>
      <c r="O64" s="82" t="s">
        <v>54</v>
      </c>
      <c r="P64" s="82">
        <v>0</v>
      </c>
      <c r="Q64" s="82">
        <v>0</v>
      </c>
      <c r="R64" s="82">
        <v>0</v>
      </c>
      <c r="S64" s="88">
        <v>0</v>
      </c>
      <c r="T64" s="82">
        <v>0</v>
      </c>
      <c r="U64" s="82">
        <v>0</v>
      </c>
      <c r="V64" s="82">
        <v>0</v>
      </c>
      <c r="W64" s="82">
        <v>0</v>
      </c>
      <c r="X64" s="89">
        <f t="shared" si="3"/>
        <v>14</v>
      </c>
      <c r="Y64" s="90">
        <f t="shared" si="4"/>
        <v>441</v>
      </c>
      <c r="Z64" s="91">
        <v>30</v>
      </c>
      <c r="AA64" s="82" t="s">
        <v>144</v>
      </c>
    </row>
    <row r="65" spans="1:26" ht="15" customHeight="1">
      <c r="A65" s="95" t="s">
        <v>171</v>
      </c>
      <c r="B65" s="96"/>
      <c r="C65" s="97" t="s">
        <v>32</v>
      </c>
      <c r="D65" s="98"/>
      <c r="E65" s="98"/>
      <c r="F65" s="96"/>
      <c r="G65" s="95">
        <f aca="true" t="shared" si="5" ref="G65:N65">SUM(G3:G64)</f>
        <v>160</v>
      </c>
      <c r="H65" s="95">
        <f t="shared" si="5"/>
        <v>97</v>
      </c>
      <c r="I65" s="95">
        <f t="shared" si="5"/>
        <v>4</v>
      </c>
      <c r="J65" s="95">
        <f t="shared" si="5"/>
        <v>0</v>
      </c>
      <c r="K65" s="95">
        <f t="shared" si="5"/>
        <v>4061</v>
      </c>
      <c r="L65" s="95">
        <f t="shared" si="5"/>
        <v>2921</v>
      </c>
      <c r="M65" s="95">
        <f t="shared" si="5"/>
        <v>133</v>
      </c>
      <c r="N65" s="95">
        <f t="shared" si="5"/>
        <v>0</v>
      </c>
      <c r="O65" s="96">
        <v>62</v>
      </c>
      <c r="P65" s="95">
        <f aca="true" t="shared" si="6" ref="P65:Y65">SUM(P3:P64)</f>
        <v>394</v>
      </c>
      <c r="Q65" s="95">
        <f t="shared" si="6"/>
        <v>496</v>
      </c>
      <c r="R65" s="95">
        <f t="shared" si="6"/>
        <v>64</v>
      </c>
      <c r="S65" s="95">
        <f t="shared" si="6"/>
        <v>13</v>
      </c>
      <c r="T65" s="95">
        <f t="shared" si="6"/>
        <v>12325</v>
      </c>
      <c r="U65" s="95">
        <f t="shared" si="6"/>
        <v>17676</v>
      </c>
      <c r="V65" s="95">
        <f t="shared" si="6"/>
        <v>1828</v>
      </c>
      <c r="W65" s="95">
        <f t="shared" si="6"/>
        <v>435</v>
      </c>
      <c r="X65" s="99">
        <f t="shared" si="6"/>
        <v>1228</v>
      </c>
      <c r="Y65" s="95">
        <f t="shared" si="6"/>
        <v>39379</v>
      </c>
      <c r="Z65" s="34"/>
    </row>
    <row r="66" spans="3:26" ht="15" customHeight="1">
      <c r="C66" s="3"/>
      <c r="D66" s="3"/>
      <c r="E66" s="3"/>
      <c r="O66" s="2"/>
      <c r="X66" s="100" t="s">
        <v>77</v>
      </c>
      <c r="Y66" s="101"/>
      <c r="Z66" s="34"/>
    </row>
    <row r="67" spans="1:27" ht="15" customHeight="1">
      <c r="A67" s="5"/>
      <c r="B67" s="15"/>
      <c r="C67" s="16"/>
      <c r="D67" s="16"/>
      <c r="E67" s="16"/>
      <c r="F67" s="16"/>
      <c r="G67" s="15"/>
      <c r="H67" s="22"/>
      <c r="I67" s="15"/>
      <c r="J67" s="15"/>
      <c r="K67" s="15"/>
      <c r="L67" s="15"/>
      <c r="M67" s="15"/>
      <c r="N67" s="15"/>
      <c r="P67" s="15"/>
      <c r="Q67" s="22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6" ht="15" customHeight="1">
      <c r="A68" s="5"/>
      <c r="C68" s="3"/>
      <c r="D68" s="7"/>
      <c r="E68" s="7"/>
      <c r="F68" s="7"/>
    </row>
    <row r="69" spans="1:6" ht="15" customHeight="1">
      <c r="A69" s="5"/>
      <c r="C69" s="3"/>
      <c r="D69" s="3"/>
      <c r="E69" s="3"/>
      <c r="F69" s="7"/>
    </row>
    <row r="70" spans="1:6" ht="15" customHeight="1">
      <c r="A70" s="5"/>
      <c r="C70" s="3"/>
      <c r="D70" s="3"/>
      <c r="E70" s="3"/>
      <c r="F70" s="3"/>
    </row>
    <row r="71" spans="1:6" ht="15" customHeight="1">
      <c r="A71" s="5"/>
      <c r="C71" s="3"/>
      <c r="D71" s="3"/>
      <c r="E71" s="3"/>
      <c r="F71" s="3"/>
    </row>
    <row r="72" spans="1:6" ht="15" customHeight="1">
      <c r="A72" s="5"/>
      <c r="C72" s="3"/>
      <c r="D72" s="3"/>
      <c r="E72" s="3"/>
      <c r="F72" s="3"/>
    </row>
    <row r="73" spans="1:6" ht="15" customHeight="1">
      <c r="A73" s="5"/>
      <c r="C73" s="3"/>
      <c r="D73" s="7"/>
      <c r="E73" s="7"/>
      <c r="F73" s="7"/>
    </row>
    <row r="74" spans="1:6" ht="15" customHeight="1">
      <c r="A74" s="5"/>
      <c r="C74" s="3"/>
      <c r="D74" s="7"/>
      <c r="E74" s="7"/>
      <c r="F74" s="3"/>
    </row>
    <row r="75" spans="1:5" ht="15" customHeight="1">
      <c r="A75" s="5"/>
      <c r="C75" s="3"/>
      <c r="D75" s="3"/>
      <c r="E75" s="14"/>
    </row>
    <row r="76" spans="1:6" ht="15" customHeight="1">
      <c r="A76" s="5"/>
      <c r="C76" s="7"/>
      <c r="D76" s="3"/>
      <c r="E76" s="3"/>
      <c r="F76" s="3"/>
    </row>
    <row r="77" spans="1:6" ht="15" customHeight="1">
      <c r="A77" s="5"/>
      <c r="C77" s="3"/>
      <c r="D77" s="14"/>
      <c r="E77" s="7"/>
      <c r="F77" s="14"/>
    </row>
    <row r="78" spans="1:6" ht="15" customHeight="1">
      <c r="A78" s="5"/>
      <c r="C78" s="3"/>
      <c r="D78" s="7"/>
      <c r="E78" s="7"/>
      <c r="F78" s="7"/>
    </row>
    <row r="79" spans="1:5" ht="15" customHeight="1">
      <c r="A79" s="5"/>
      <c r="C79" s="7"/>
      <c r="D79" s="14"/>
      <c r="E79" s="3"/>
    </row>
    <row r="80" spans="1:6" ht="15" customHeight="1">
      <c r="A80" s="5"/>
      <c r="C80" s="7"/>
      <c r="D80" s="3"/>
      <c r="E80" s="14"/>
      <c r="F80" s="3"/>
    </row>
    <row r="81" spans="1:6" ht="15" customHeight="1">
      <c r="A81" s="5"/>
      <c r="C81" s="3"/>
      <c r="D81" s="3"/>
      <c r="E81" s="3"/>
      <c r="F81" s="7"/>
    </row>
    <row r="82" spans="1:6" ht="15" customHeight="1">
      <c r="A82" s="5"/>
      <c r="C82" s="3"/>
      <c r="D82" s="3"/>
      <c r="E82" s="3"/>
      <c r="F82" s="7"/>
    </row>
    <row r="83" spans="1:6" ht="15" customHeight="1">
      <c r="A83" s="5"/>
      <c r="C83" s="3"/>
      <c r="D83" s="7"/>
      <c r="E83" s="7"/>
      <c r="F83" s="7"/>
    </row>
    <row r="84" spans="1:6" ht="15" customHeight="1">
      <c r="A84" s="5"/>
      <c r="C84" s="3"/>
      <c r="D84" s="7"/>
      <c r="E84" s="7"/>
      <c r="F84" s="7"/>
    </row>
    <row r="85" spans="1:6" ht="15" customHeight="1">
      <c r="A85" s="5"/>
      <c r="C85" s="3"/>
      <c r="D85" s="7"/>
      <c r="E85" s="7"/>
      <c r="F85" s="7"/>
    </row>
    <row r="86" spans="1:6" ht="15" customHeight="1">
      <c r="A86" s="5"/>
      <c r="C86" s="3"/>
      <c r="D86" s="3"/>
      <c r="E86" s="3"/>
      <c r="F86" s="7"/>
    </row>
    <row r="87" spans="1:6" ht="15" customHeight="1">
      <c r="A87" s="5"/>
      <c r="C87" s="3"/>
      <c r="D87" s="3"/>
      <c r="E87" s="3"/>
      <c r="F87" s="7"/>
    </row>
    <row r="88" spans="1:6" ht="15" customHeight="1">
      <c r="A88" s="5"/>
      <c r="C88" s="3"/>
      <c r="D88" s="3"/>
      <c r="E88" s="3"/>
      <c r="F88" s="7"/>
    </row>
    <row r="89" spans="1:6" ht="15" customHeight="1">
      <c r="A89" s="5"/>
      <c r="C89" s="3"/>
      <c r="D89" s="3"/>
      <c r="E89" s="3"/>
      <c r="F89" s="7"/>
    </row>
    <row r="90" spans="1:6" ht="15" customHeight="1">
      <c r="A90" s="5"/>
      <c r="C90" s="3"/>
      <c r="D90" s="3"/>
      <c r="E90" s="3"/>
      <c r="F90" s="7"/>
    </row>
    <row r="91" spans="1:6" ht="15" customHeight="1">
      <c r="A91" s="5"/>
      <c r="C91" s="3"/>
      <c r="D91" s="3"/>
      <c r="E91" s="14"/>
      <c r="F91" s="3"/>
    </row>
    <row r="92" spans="1:6" ht="15" customHeight="1">
      <c r="A92" s="5"/>
      <c r="C92" s="3"/>
      <c r="D92" s="3"/>
      <c r="E92" s="3"/>
      <c r="F92" s="3"/>
    </row>
    <row r="93" spans="1:6" ht="15" customHeight="1">
      <c r="A93" s="5"/>
      <c r="C93" s="3"/>
      <c r="D93" s="3"/>
      <c r="E93" s="3"/>
      <c r="F93" s="7"/>
    </row>
    <row r="94" spans="1:6" ht="15" customHeight="1">
      <c r="A94" s="5"/>
      <c r="C94" s="3"/>
      <c r="D94" s="3"/>
      <c r="E94" s="3"/>
      <c r="F94" s="3"/>
    </row>
    <row r="95" spans="1:6" ht="15" customHeight="1">
      <c r="A95" s="5"/>
      <c r="C95" s="3"/>
      <c r="D95" s="3"/>
      <c r="E95" s="3"/>
      <c r="F95" s="3"/>
    </row>
    <row r="96" spans="1:6" ht="15" customHeight="1">
      <c r="A96" s="5"/>
      <c r="C96" s="3"/>
      <c r="D96" s="3"/>
      <c r="E96" s="3"/>
      <c r="F96" s="7"/>
    </row>
    <row r="97" spans="1:6" ht="15" customHeight="1">
      <c r="A97" s="5"/>
      <c r="C97" s="3"/>
      <c r="D97" s="14"/>
      <c r="E97" s="14"/>
      <c r="F97" s="7"/>
    </row>
    <row r="98" spans="1:27" ht="15" customHeight="1">
      <c r="A98" s="5"/>
      <c r="B98" s="15"/>
      <c r="C98" s="16"/>
      <c r="D98" s="16"/>
      <c r="E98" s="21"/>
      <c r="F98" s="16"/>
      <c r="G98" s="20"/>
      <c r="H98" s="19"/>
      <c r="I98" s="20"/>
      <c r="J98" s="20"/>
      <c r="K98" s="20"/>
      <c r="L98" s="20"/>
      <c r="M98" s="20"/>
      <c r="N98" s="20"/>
      <c r="O98" s="20"/>
      <c r="P98" s="20"/>
      <c r="Q98" s="19"/>
      <c r="R98" s="20"/>
      <c r="S98" s="20"/>
      <c r="T98" s="20"/>
      <c r="U98" s="20"/>
      <c r="V98" s="20"/>
      <c r="W98" s="20"/>
      <c r="X98" s="15"/>
      <c r="Y98" s="15"/>
      <c r="Z98" s="15"/>
      <c r="AA98" s="20"/>
    </row>
    <row r="99" spans="1:3" ht="15" customHeight="1">
      <c r="A99" s="5"/>
      <c r="C99" s="18"/>
    </row>
  </sheetData>
  <mergeCells count="6">
    <mergeCell ref="X66:Y66"/>
    <mergeCell ref="P1:S1"/>
    <mergeCell ref="G1:J1"/>
    <mergeCell ref="K1:N1"/>
    <mergeCell ref="T1:W1"/>
    <mergeCell ref="X1:Y1"/>
  </mergeCells>
  <printOptions gridLines="1" horizontalCentered="1" verticalCentered="1"/>
  <pageMargins left="0.5" right="0.5" top="0.75" bottom="0.5" header="0.5" footer="0.5"/>
  <pageSetup orientation="portrait" scale="65"/>
  <headerFooter alignWithMargins="0">
    <oddHeader>&amp;C&amp;"Times,Bold"&amp;12UA Dive Summary for 2007</oddHeader>
    <oddFooter>&amp;CFebruary 12, 2008&amp;R&amp;P</oddFooter>
  </headerFooter>
  <colBreaks count="1" manualBreakCount="1">
    <brk id="14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zoomScale="125" zoomScaleNormal="125" workbookViewId="0" topLeftCell="E1">
      <selection activeCell="E1" sqref="E1"/>
    </sheetView>
  </sheetViews>
  <sheetFormatPr defaultColWidth="9.00390625" defaultRowHeight="15" customHeight="1"/>
  <cols>
    <col min="1" max="3" width="19.00390625" style="25" customWidth="1"/>
    <col min="4" max="5" width="20.00390625" style="25" customWidth="1"/>
    <col min="6" max="6" width="9.00390625" style="26" customWidth="1"/>
    <col min="7" max="7" width="9.00390625" style="25" customWidth="1"/>
    <col min="8" max="8" width="10.625" style="25" customWidth="1"/>
    <col min="9" max="10" width="9.00390625" style="25" customWidth="1"/>
    <col min="11" max="11" width="11.00390625" style="25" customWidth="1"/>
    <col min="12" max="12" width="9.00390625" style="25" customWidth="1"/>
    <col min="13" max="13" width="11.00390625" style="25" customWidth="1"/>
    <col min="14" max="14" width="9.00390625" style="25" customWidth="1"/>
    <col min="15" max="15" width="11.00390625" style="25" customWidth="1"/>
    <col min="16" max="22" width="10.625" style="25" customWidth="1"/>
    <col min="23" max="23" width="13.00390625" style="25" customWidth="1"/>
    <col min="24" max="29" width="11.00390625" style="1" customWidth="1"/>
    <col min="30" max="16384" width="13.00390625" style="25" customWidth="1"/>
  </cols>
  <sheetData>
    <row r="1" spans="6:24" ht="15" customHeight="1">
      <c r="F1" s="26" t="s">
        <v>144</v>
      </c>
      <c r="G1" s="26" t="s">
        <v>110</v>
      </c>
      <c r="H1" s="26" t="s">
        <v>143</v>
      </c>
      <c r="I1" s="26" t="s">
        <v>144</v>
      </c>
      <c r="J1" s="108" t="s">
        <v>145</v>
      </c>
      <c r="K1" s="109"/>
      <c r="L1" s="109"/>
      <c r="M1" s="109"/>
      <c r="N1" s="109"/>
      <c r="O1" s="110"/>
      <c r="P1" s="108" t="s">
        <v>146</v>
      </c>
      <c r="Q1" s="109"/>
      <c r="R1" s="109"/>
      <c r="S1" s="109"/>
      <c r="T1" s="109"/>
      <c r="U1" s="110"/>
      <c r="X1" s="4"/>
    </row>
    <row r="2" spans="6:24" ht="15" customHeight="1">
      <c r="F2" s="26" t="s">
        <v>111</v>
      </c>
      <c r="G2" s="26" t="s">
        <v>118</v>
      </c>
      <c r="H2" s="50" t="s">
        <v>111</v>
      </c>
      <c r="I2" s="50" t="s">
        <v>111</v>
      </c>
      <c r="J2" s="106" t="s">
        <v>147</v>
      </c>
      <c r="K2" s="107"/>
      <c r="L2" s="106" t="s">
        <v>148</v>
      </c>
      <c r="M2" s="107"/>
      <c r="N2" s="106" t="s">
        <v>124</v>
      </c>
      <c r="O2" s="111"/>
      <c r="P2" s="114" t="s">
        <v>121</v>
      </c>
      <c r="Q2" s="115"/>
      <c r="R2" s="114" t="s">
        <v>122</v>
      </c>
      <c r="S2" s="115"/>
      <c r="T2" s="114" t="s">
        <v>123</v>
      </c>
      <c r="U2" s="115"/>
      <c r="V2" s="112" t="s">
        <v>180</v>
      </c>
      <c r="W2" s="113"/>
      <c r="X2" s="4"/>
    </row>
    <row r="3" spans="1:24" ht="15" customHeight="1" thickBot="1">
      <c r="A3" s="28" t="s">
        <v>149</v>
      </c>
      <c r="B3" s="28" t="s">
        <v>150</v>
      </c>
      <c r="C3" s="28" t="s">
        <v>17</v>
      </c>
      <c r="D3" s="28" t="s">
        <v>81</v>
      </c>
      <c r="E3" s="28" t="s">
        <v>172</v>
      </c>
      <c r="F3" s="51">
        <v>37621</v>
      </c>
      <c r="G3" s="52">
        <v>2007</v>
      </c>
      <c r="H3" s="51">
        <v>37985</v>
      </c>
      <c r="I3" s="51">
        <v>37986</v>
      </c>
      <c r="J3" s="46" t="s">
        <v>119</v>
      </c>
      <c r="K3" s="28" t="s">
        <v>120</v>
      </c>
      <c r="L3" s="46" t="s">
        <v>119</v>
      </c>
      <c r="M3" s="28" t="s">
        <v>120</v>
      </c>
      <c r="N3" s="46" t="s">
        <v>119</v>
      </c>
      <c r="O3" s="28" t="s">
        <v>120</v>
      </c>
      <c r="P3" s="53" t="s">
        <v>119</v>
      </c>
      <c r="Q3" s="54" t="s">
        <v>120</v>
      </c>
      <c r="R3" s="53" t="s">
        <v>119</v>
      </c>
      <c r="S3" s="54" t="s">
        <v>120</v>
      </c>
      <c r="T3" s="53" t="s">
        <v>119</v>
      </c>
      <c r="U3" s="55" t="s">
        <v>120</v>
      </c>
      <c r="V3" s="39" t="s">
        <v>119</v>
      </c>
      <c r="W3" s="40" t="s">
        <v>120</v>
      </c>
      <c r="X3" s="4"/>
    </row>
    <row r="4" spans="1:24" ht="15" customHeight="1">
      <c r="A4" s="23" t="s">
        <v>151</v>
      </c>
      <c r="B4" s="23" t="s">
        <v>151</v>
      </c>
      <c r="F4" s="1"/>
      <c r="G4" s="1"/>
      <c r="H4" s="1"/>
      <c r="I4" s="1"/>
      <c r="J4" s="31"/>
      <c r="K4" s="27"/>
      <c r="L4" s="56"/>
      <c r="M4" s="57"/>
      <c r="N4" s="56"/>
      <c r="O4" s="57"/>
      <c r="P4" s="31"/>
      <c r="Q4" s="27"/>
      <c r="R4" s="31"/>
      <c r="S4" s="27"/>
      <c r="T4" s="31"/>
      <c r="U4" s="35"/>
      <c r="V4" s="32">
        <f>SUM(P4+R4+T4)</f>
        <v>0</v>
      </c>
      <c r="W4" s="27">
        <f>SUM(Q4+S4+U4)</f>
        <v>0</v>
      </c>
      <c r="X4" s="4"/>
    </row>
    <row r="5" spans="1:24" ht="15" customHeight="1">
      <c r="A5" s="23"/>
      <c r="B5" s="23"/>
      <c r="D5" s="25" t="s">
        <v>55</v>
      </c>
      <c r="E5" s="25" t="s">
        <v>55</v>
      </c>
      <c r="F5" s="1">
        <v>1</v>
      </c>
      <c r="G5" s="1"/>
      <c r="H5" s="1">
        <v>1</v>
      </c>
      <c r="I5" s="1"/>
      <c r="J5" s="31"/>
      <c r="K5" s="27"/>
      <c r="L5" s="56">
        <v>4</v>
      </c>
      <c r="M5" s="57">
        <v>121</v>
      </c>
      <c r="N5" s="56"/>
      <c r="O5" s="57"/>
      <c r="P5" s="31"/>
      <c r="Q5" s="27"/>
      <c r="R5" s="31">
        <v>4</v>
      </c>
      <c r="S5" s="27">
        <v>121</v>
      </c>
      <c r="T5" s="31"/>
      <c r="U5" s="35"/>
      <c r="V5" s="32">
        <f aca="true" t="shared" si="0" ref="V5:V68">SUM(P5+R5+T5)</f>
        <v>4</v>
      </c>
      <c r="W5" s="27">
        <f aca="true" t="shared" si="1" ref="W5:W68">SUM(Q5+S5+U5)</f>
        <v>121</v>
      </c>
      <c r="X5" s="4"/>
    </row>
    <row r="6" spans="1:24" ht="15" customHeight="1">
      <c r="A6" s="23"/>
      <c r="B6" s="23"/>
      <c r="C6" s="30" t="s">
        <v>37</v>
      </c>
      <c r="D6" s="30" t="s">
        <v>37</v>
      </c>
      <c r="E6" s="30" t="s">
        <v>37</v>
      </c>
      <c r="F6" s="1">
        <v>1</v>
      </c>
      <c r="G6" s="1"/>
      <c r="H6" s="1">
        <v>1</v>
      </c>
      <c r="I6" s="1"/>
      <c r="J6" s="56"/>
      <c r="L6" s="31"/>
      <c r="M6" s="27"/>
      <c r="N6" s="56"/>
      <c r="O6" s="57"/>
      <c r="P6" s="31"/>
      <c r="Q6" s="27"/>
      <c r="R6" s="31"/>
      <c r="S6" s="27"/>
      <c r="T6" s="31"/>
      <c r="U6" s="35"/>
      <c r="V6" s="32">
        <f t="shared" si="0"/>
        <v>0</v>
      </c>
      <c r="W6" s="27">
        <f t="shared" si="1"/>
        <v>0</v>
      </c>
      <c r="X6" s="4"/>
    </row>
    <row r="7" spans="1:24" ht="15" customHeight="1">
      <c r="A7" s="23"/>
      <c r="B7" s="30" t="s">
        <v>90</v>
      </c>
      <c r="C7" s="30" t="s">
        <v>90</v>
      </c>
      <c r="D7" s="30"/>
      <c r="E7" s="30"/>
      <c r="F7" s="1"/>
      <c r="G7" s="1"/>
      <c r="H7" s="1"/>
      <c r="I7" s="1"/>
      <c r="J7" s="31"/>
      <c r="K7" s="27"/>
      <c r="L7" s="56"/>
      <c r="M7" s="57"/>
      <c r="N7" s="56"/>
      <c r="O7" s="57"/>
      <c r="P7" s="31"/>
      <c r="Q7" s="27"/>
      <c r="R7" s="31"/>
      <c r="S7" s="27"/>
      <c r="T7" s="31"/>
      <c r="U7" s="35"/>
      <c r="V7" s="32">
        <f t="shared" si="0"/>
        <v>0</v>
      </c>
      <c r="W7" s="27">
        <f t="shared" si="1"/>
        <v>0</v>
      </c>
      <c r="X7" s="4"/>
    </row>
    <row r="8" spans="1:24" ht="15" customHeight="1">
      <c r="A8" s="23"/>
      <c r="B8" s="30" t="s">
        <v>91</v>
      </c>
      <c r="C8" s="30" t="s">
        <v>91</v>
      </c>
      <c r="D8" s="30"/>
      <c r="E8" s="30"/>
      <c r="F8" s="1"/>
      <c r="G8" s="1"/>
      <c r="H8" s="1"/>
      <c r="I8" s="1"/>
      <c r="J8" s="31"/>
      <c r="L8" s="56"/>
      <c r="M8" s="57"/>
      <c r="N8" s="56"/>
      <c r="O8" s="57"/>
      <c r="P8" s="31"/>
      <c r="Q8" s="27"/>
      <c r="R8" s="31"/>
      <c r="S8" s="27"/>
      <c r="T8" s="31"/>
      <c r="U8" s="35"/>
      <c r="V8" s="32">
        <f t="shared" si="0"/>
        <v>0</v>
      </c>
      <c r="W8" s="27">
        <f t="shared" si="1"/>
        <v>0</v>
      </c>
      <c r="X8" s="4"/>
    </row>
    <row r="9" spans="1:24" ht="15" customHeight="1">
      <c r="A9" s="23" t="s">
        <v>140</v>
      </c>
      <c r="B9" s="23" t="s">
        <v>140</v>
      </c>
      <c r="C9" s="30" t="s">
        <v>140</v>
      </c>
      <c r="D9" s="30"/>
      <c r="E9" s="30"/>
      <c r="F9" s="1"/>
      <c r="G9" s="1"/>
      <c r="H9" s="1"/>
      <c r="I9" s="1"/>
      <c r="J9" s="31"/>
      <c r="K9" s="24"/>
      <c r="L9" s="56"/>
      <c r="M9" s="57"/>
      <c r="N9" s="56"/>
      <c r="O9" s="57"/>
      <c r="P9" s="31"/>
      <c r="Q9" s="27"/>
      <c r="R9" s="31"/>
      <c r="S9" s="27"/>
      <c r="T9" s="31"/>
      <c r="U9" s="35"/>
      <c r="V9" s="32">
        <f t="shared" si="0"/>
        <v>0</v>
      </c>
      <c r="W9" s="27">
        <f t="shared" si="1"/>
        <v>0</v>
      </c>
      <c r="X9" s="4"/>
    </row>
    <row r="10" spans="1:24" ht="15" customHeight="1">
      <c r="A10" s="25" t="s">
        <v>152</v>
      </c>
      <c r="B10" s="25" t="s">
        <v>152</v>
      </c>
      <c r="F10" s="1"/>
      <c r="G10" s="1"/>
      <c r="H10" s="1"/>
      <c r="I10" s="1"/>
      <c r="J10" s="31"/>
      <c r="K10" s="24"/>
      <c r="L10" s="56"/>
      <c r="M10" s="57"/>
      <c r="N10" s="56"/>
      <c r="O10" s="57"/>
      <c r="P10" s="31"/>
      <c r="Q10" s="27"/>
      <c r="R10" s="31"/>
      <c r="S10" s="27"/>
      <c r="T10" s="31"/>
      <c r="U10" s="35"/>
      <c r="V10" s="32">
        <f t="shared" si="0"/>
        <v>0</v>
      </c>
      <c r="W10" s="27">
        <f t="shared" si="1"/>
        <v>0</v>
      </c>
      <c r="X10" s="4"/>
    </row>
    <row r="11" spans="1:24" ht="15" customHeight="1">
      <c r="A11" s="25" t="s">
        <v>153</v>
      </c>
      <c r="B11" s="25" t="s">
        <v>153</v>
      </c>
      <c r="F11" s="1"/>
      <c r="G11" s="1"/>
      <c r="H11" s="1"/>
      <c r="I11" s="1"/>
      <c r="J11" s="31"/>
      <c r="K11" s="24"/>
      <c r="L11" s="56"/>
      <c r="M11" s="57"/>
      <c r="N11" s="56"/>
      <c r="O11" s="57"/>
      <c r="P11" s="31"/>
      <c r="Q11" s="27"/>
      <c r="R11" s="31"/>
      <c r="S11" s="27"/>
      <c r="T11" s="31"/>
      <c r="U11" s="35"/>
      <c r="V11" s="32">
        <f t="shared" si="0"/>
        <v>0</v>
      </c>
      <c r="W11" s="27">
        <f t="shared" si="1"/>
        <v>0</v>
      </c>
      <c r="X11" s="4"/>
    </row>
    <row r="12" spans="1:26" ht="15" customHeight="1">
      <c r="A12" s="25" t="s">
        <v>156</v>
      </c>
      <c r="B12" s="25" t="s">
        <v>156</v>
      </c>
      <c r="C12" s="5" t="s">
        <v>156</v>
      </c>
      <c r="D12" s="5"/>
      <c r="E12" s="5"/>
      <c r="F12" s="1"/>
      <c r="G12" s="1"/>
      <c r="H12" s="1"/>
      <c r="I12" s="1"/>
      <c r="J12" s="31"/>
      <c r="K12" s="24"/>
      <c r="L12" s="56"/>
      <c r="M12" s="57"/>
      <c r="N12" s="56"/>
      <c r="O12" s="57"/>
      <c r="P12" s="31"/>
      <c r="Q12" s="27"/>
      <c r="R12" s="31"/>
      <c r="S12" s="27"/>
      <c r="T12" s="31"/>
      <c r="U12" s="35"/>
      <c r="V12" s="32">
        <f t="shared" si="0"/>
        <v>0</v>
      </c>
      <c r="W12" s="27">
        <f t="shared" si="1"/>
        <v>0</v>
      </c>
      <c r="X12" s="4"/>
      <c r="Z12" s="62"/>
    </row>
    <row r="13" spans="3:26" ht="15" customHeight="1">
      <c r="C13" s="5" t="s">
        <v>158</v>
      </c>
      <c r="D13" s="5" t="s">
        <v>158</v>
      </c>
      <c r="E13" s="5" t="s">
        <v>158</v>
      </c>
      <c r="F13" s="1">
        <v>1</v>
      </c>
      <c r="G13" s="1"/>
      <c r="H13" s="1"/>
      <c r="I13" s="1">
        <v>1</v>
      </c>
      <c r="J13" s="31"/>
      <c r="K13" s="24"/>
      <c r="L13" s="56">
        <v>24</v>
      </c>
      <c r="M13" s="57">
        <v>929</v>
      </c>
      <c r="N13" s="56">
        <v>4</v>
      </c>
      <c r="O13" s="57">
        <v>128</v>
      </c>
      <c r="P13" s="31">
        <v>1</v>
      </c>
      <c r="Q13" s="27">
        <v>39</v>
      </c>
      <c r="R13" s="31">
        <v>11</v>
      </c>
      <c r="S13" s="27">
        <v>440</v>
      </c>
      <c r="T13" s="31">
        <v>16</v>
      </c>
      <c r="U13" s="35">
        <v>578</v>
      </c>
      <c r="V13" s="32">
        <f t="shared" si="0"/>
        <v>28</v>
      </c>
      <c r="W13" s="27">
        <f t="shared" si="1"/>
        <v>1057</v>
      </c>
      <c r="X13" s="4"/>
      <c r="Z13" s="62"/>
    </row>
    <row r="14" spans="3:26" ht="15" customHeight="1">
      <c r="C14" s="5"/>
      <c r="D14" s="5" t="s">
        <v>42</v>
      </c>
      <c r="E14" s="5" t="s">
        <v>42</v>
      </c>
      <c r="F14" s="1">
        <v>1</v>
      </c>
      <c r="G14" s="1"/>
      <c r="H14" s="1"/>
      <c r="I14" s="1">
        <v>1</v>
      </c>
      <c r="J14" s="31">
        <v>14</v>
      </c>
      <c r="K14" s="24">
        <v>441</v>
      </c>
      <c r="L14" s="56"/>
      <c r="M14" s="57"/>
      <c r="N14" s="56"/>
      <c r="O14" s="57"/>
      <c r="P14" s="31"/>
      <c r="Q14" s="27"/>
      <c r="R14" s="31"/>
      <c r="S14" s="27"/>
      <c r="T14" s="31">
        <v>14</v>
      </c>
      <c r="U14" s="35">
        <v>441</v>
      </c>
      <c r="V14" s="32">
        <f t="shared" si="0"/>
        <v>14</v>
      </c>
      <c r="W14" s="27">
        <f t="shared" si="1"/>
        <v>441</v>
      </c>
      <c r="X14" s="4"/>
      <c r="Z14" s="62"/>
    </row>
    <row r="15" spans="1:24" ht="15" customHeight="1">
      <c r="A15" s="25" t="s">
        <v>125</v>
      </c>
      <c r="B15" s="25" t="s">
        <v>125</v>
      </c>
      <c r="F15" s="1"/>
      <c r="G15" s="1"/>
      <c r="H15" s="1"/>
      <c r="I15" s="1"/>
      <c r="J15" s="31"/>
      <c r="K15" s="24"/>
      <c r="L15" s="56"/>
      <c r="M15" s="57"/>
      <c r="N15" s="56"/>
      <c r="O15" s="57"/>
      <c r="P15" s="31"/>
      <c r="Q15" s="27"/>
      <c r="R15" s="31"/>
      <c r="S15" s="27"/>
      <c r="T15" s="31"/>
      <c r="U15" s="35"/>
      <c r="V15" s="32">
        <f t="shared" si="0"/>
        <v>0</v>
      </c>
      <c r="W15" s="27">
        <f t="shared" si="1"/>
        <v>0</v>
      </c>
      <c r="X15" s="4"/>
    </row>
    <row r="16" spans="5:24" ht="15" customHeight="1">
      <c r="E16" s="25" t="s">
        <v>113</v>
      </c>
      <c r="F16" s="1"/>
      <c r="G16" s="1">
        <v>1</v>
      </c>
      <c r="H16" s="1"/>
      <c r="I16" s="1">
        <v>1</v>
      </c>
      <c r="J16" s="31">
        <v>11</v>
      </c>
      <c r="K16" s="24">
        <v>243</v>
      </c>
      <c r="L16" s="56"/>
      <c r="M16" s="57"/>
      <c r="N16" s="56"/>
      <c r="O16" s="57"/>
      <c r="P16" s="31">
        <v>6</v>
      </c>
      <c r="Q16" s="27">
        <v>109</v>
      </c>
      <c r="R16" s="31"/>
      <c r="S16" s="27"/>
      <c r="T16" s="31">
        <v>5</v>
      </c>
      <c r="U16" s="35">
        <v>134</v>
      </c>
      <c r="V16" s="32">
        <f t="shared" si="0"/>
        <v>11</v>
      </c>
      <c r="W16" s="27">
        <f t="shared" si="1"/>
        <v>243</v>
      </c>
      <c r="X16" s="4"/>
    </row>
    <row r="17" spans="4:24" ht="15" customHeight="1">
      <c r="D17" s="25" t="s">
        <v>43</v>
      </c>
      <c r="E17" s="25" t="s">
        <v>43</v>
      </c>
      <c r="F17" s="1">
        <v>1</v>
      </c>
      <c r="G17" s="1"/>
      <c r="H17" s="1"/>
      <c r="I17" s="1">
        <v>1</v>
      </c>
      <c r="J17" s="31">
        <v>2</v>
      </c>
      <c r="K17" s="24">
        <v>59</v>
      </c>
      <c r="L17" s="56"/>
      <c r="M17" s="57"/>
      <c r="N17" s="56"/>
      <c r="O17" s="57"/>
      <c r="P17" s="31"/>
      <c r="Q17" s="27"/>
      <c r="R17" s="31">
        <v>1</v>
      </c>
      <c r="S17" s="27">
        <v>49</v>
      </c>
      <c r="T17" s="31">
        <v>1</v>
      </c>
      <c r="U17" s="35">
        <v>10</v>
      </c>
      <c r="V17" s="32">
        <f t="shared" si="0"/>
        <v>2</v>
      </c>
      <c r="W17" s="27">
        <f t="shared" si="1"/>
        <v>59</v>
      </c>
      <c r="X17" s="4"/>
    </row>
    <row r="18" spans="3:24" ht="15" customHeight="1">
      <c r="C18" s="5" t="s">
        <v>160</v>
      </c>
      <c r="D18" s="5"/>
      <c r="E18" s="5"/>
      <c r="F18" s="1"/>
      <c r="G18" s="1"/>
      <c r="H18" s="1"/>
      <c r="I18" s="1"/>
      <c r="J18" s="31"/>
      <c r="K18" s="24"/>
      <c r="L18" s="56"/>
      <c r="M18" s="57"/>
      <c r="N18" s="56"/>
      <c r="O18" s="57"/>
      <c r="P18" s="31"/>
      <c r="Q18" s="27"/>
      <c r="R18" s="31"/>
      <c r="S18" s="27"/>
      <c r="T18" s="31"/>
      <c r="U18" s="35"/>
      <c r="V18" s="32">
        <f t="shared" si="0"/>
        <v>0</v>
      </c>
      <c r="W18" s="27">
        <f t="shared" si="1"/>
        <v>0</v>
      </c>
      <c r="X18" s="4"/>
    </row>
    <row r="19" spans="1:24" ht="15" customHeight="1">
      <c r="A19" s="25" t="s">
        <v>76</v>
      </c>
      <c r="B19" s="25" t="s">
        <v>76</v>
      </c>
      <c r="C19" s="5" t="s">
        <v>76</v>
      </c>
      <c r="D19" s="5" t="s">
        <v>76</v>
      </c>
      <c r="E19" s="5" t="s">
        <v>76</v>
      </c>
      <c r="F19" s="1">
        <v>1</v>
      </c>
      <c r="G19" s="1"/>
      <c r="H19" s="1"/>
      <c r="I19" s="1">
        <v>1</v>
      </c>
      <c r="J19" s="4"/>
      <c r="K19" s="1"/>
      <c r="L19" s="4"/>
      <c r="M19" s="1"/>
      <c r="N19" s="4">
        <v>93</v>
      </c>
      <c r="O19" s="1">
        <v>2763</v>
      </c>
      <c r="P19" s="4">
        <v>43</v>
      </c>
      <c r="Q19" s="27">
        <v>1011</v>
      </c>
      <c r="R19" s="4">
        <v>37</v>
      </c>
      <c r="S19" s="27">
        <v>1426</v>
      </c>
      <c r="T19" s="4">
        <v>13</v>
      </c>
      <c r="U19" s="35">
        <v>326</v>
      </c>
      <c r="V19" s="32">
        <f t="shared" si="0"/>
        <v>93</v>
      </c>
      <c r="W19" s="27">
        <f t="shared" si="1"/>
        <v>2763</v>
      </c>
      <c r="X19" s="4"/>
    </row>
    <row r="20" spans="1:24" ht="15" customHeight="1">
      <c r="A20" s="25" t="s">
        <v>70</v>
      </c>
      <c r="B20" s="25" t="s">
        <v>70</v>
      </c>
      <c r="F20" s="1"/>
      <c r="G20" s="1"/>
      <c r="H20" s="1"/>
      <c r="I20" s="1"/>
      <c r="J20" s="4"/>
      <c r="K20" s="1"/>
      <c r="L20" s="4"/>
      <c r="M20" s="1"/>
      <c r="N20" s="4"/>
      <c r="O20" s="1"/>
      <c r="P20" s="4"/>
      <c r="Q20" s="1"/>
      <c r="R20" s="4"/>
      <c r="S20" s="1"/>
      <c r="T20" s="4"/>
      <c r="U20" s="1"/>
      <c r="V20" s="32">
        <f t="shared" si="0"/>
        <v>0</v>
      </c>
      <c r="W20" s="27">
        <f t="shared" si="1"/>
        <v>0</v>
      </c>
      <c r="X20" s="4"/>
    </row>
    <row r="21" spans="1:24" ht="15" customHeight="1">
      <c r="A21" s="25" t="s">
        <v>130</v>
      </c>
      <c r="B21" s="25" t="s">
        <v>130</v>
      </c>
      <c r="F21" s="1"/>
      <c r="G21" s="1"/>
      <c r="H21" s="1"/>
      <c r="I21" s="1"/>
      <c r="J21" s="4"/>
      <c r="K21" s="1"/>
      <c r="L21" s="4"/>
      <c r="M21" s="1"/>
      <c r="N21" s="4"/>
      <c r="O21" s="1"/>
      <c r="P21" s="4"/>
      <c r="Q21" s="1"/>
      <c r="R21" s="4"/>
      <c r="S21" s="1"/>
      <c r="T21" s="4"/>
      <c r="U21" s="1"/>
      <c r="V21" s="32">
        <f t="shared" si="0"/>
        <v>0</v>
      </c>
      <c r="W21" s="27">
        <f t="shared" si="1"/>
        <v>0</v>
      </c>
      <c r="X21" s="4"/>
    </row>
    <row r="22" spans="1:24" ht="15" customHeight="1">
      <c r="A22" s="25" t="s">
        <v>83</v>
      </c>
      <c r="B22" s="25" t="s">
        <v>83</v>
      </c>
      <c r="C22" s="5" t="s">
        <v>83</v>
      </c>
      <c r="D22" s="5"/>
      <c r="E22" s="5"/>
      <c r="F22" s="1"/>
      <c r="G22" s="1"/>
      <c r="H22" s="1"/>
      <c r="I22" s="1"/>
      <c r="J22" s="4"/>
      <c r="K22" s="1"/>
      <c r="L22" s="4"/>
      <c r="M22" s="1"/>
      <c r="N22" s="4"/>
      <c r="O22" s="1"/>
      <c r="P22" s="31"/>
      <c r="Q22" s="27"/>
      <c r="R22" s="31"/>
      <c r="S22" s="27"/>
      <c r="T22" s="31"/>
      <c r="U22" s="35"/>
      <c r="V22" s="32">
        <f t="shared" si="0"/>
        <v>0</v>
      </c>
      <c r="W22" s="27">
        <f t="shared" si="1"/>
        <v>0</v>
      </c>
      <c r="X22" s="4"/>
    </row>
    <row r="23" spans="2:24" ht="15" customHeight="1">
      <c r="B23" s="5" t="s">
        <v>92</v>
      </c>
      <c r="C23" s="5" t="s">
        <v>92</v>
      </c>
      <c r="D23" s="5"/>
      <c r="E23" s="5"/>
      <c r="F23" s="1"/>
      <c r="G23" s="1"/>
      <c r="H23" s="1"/>
      <c r="I23" s="1"/>
      <c r="J23" s="4"/>
      <c r="K23" s="1"/>
      <c r="L23" s="4"/>
      <c r="M23" s="1"/>
      <c r="N23" s="4"/>
      <c r="O23" s="1"/>
      <c r="P23" s="31"/>
      <c r="Q23" s="27"/>
      <c r="R23" s="31"/>
      <c r="S23" s="27"/>
      <c r="T23" s="31"/>
      <c r="U23" s="35"/>
      <c r="V23" s="32">
        <f t="shared" si="0"/>
        <v>0</v>
      </c>
      <c r="W23" s="27">
        <f t="shared" si="1"/>
        <v>0</v>
      </c>
      <c r="X23" s="4"/>
    </row>
    <row r="24" spans="2:24" ht="15" customHeight="1">
      <c r="B24" s="5"/>
      <c r="C24" s="5"/>
      <c r="D24" s="5"/>
      <c r="E24" s="5" t="s">
        <v>114</v>
      </c>
      <c r="F24" s="1"/>
      <c r="G24" s="1">
        <v>1</v>
      </c>
      <c r="H24" s="1"/>
      <c r="I24" s="1">
        <v>1</v>
      </c>
      <c r="J24" s="4">
        <v>10</v>
      </c>
      <c r="K24" s="1">
        <v>284</v>
      </c>
      <c r="L24" s="4"/>
      <c r="M24" s="1"/>
      <c r="N24" s="4">
        <v>2</v>
      </c>
      <c r="O24" s="1">
        <v>105</v>
      </c>
      <c r="P24" s="31">
        <v>7</v>
      </c>
      <c r="Q24" s="27">
        <v>209</v>
      </c>
      <c r="R24" s="31"/>
      <c r="S24" s="27"/>
      <c r="T24" s="31">
        <v>5</v>
      </c>
      <c r="U24" s="27">
        <v>180</v>
      </c>
      <c r="V24" s="32">
        <f t="shared" si="0"/>
        <v>12</v>
      </c>
      <c r="W24" s="27">
        <f t="shared" si="1"/>
        <v>389</v>
      </c>
      <c r="X24" s="4"/>
    </row>
    <row r="25" spans="1:24" ht="15" customHeight="1">
      <c r="A25" s="25" t="s">
        <v>157</v>
      </c>
      <c r="B25" s="25" t="s">
        <v>157</v>
      </c>
      <c r="F25" s="1"/>
      <c r="G25" s="1"/>
      <c r="H25" s="1"/>
      <c r="I25" s="1"/>
      <c r="J25" s="4"/>
      <c r="K25" s="1"/>
      <c r="L25" s="4"/>
      <c r="M25" s="1"/>
      <c r="N25" s="4"/>
      <c r="O25" s="1"/>
      <c r="P25" s="4"/>
      <c r="Q25" s="1"/>
      <c r="R25" s="4"/>
      <c r="S25" s="1"/>
      <c r="T25" s="4"/>
      <c r="U25" s="1"/>
      <c r="V25" s="32">
        <f t="shared" si="0"/>
        <v>0</v>
      </c>
      <c r="W25" s="27">
        <f t="shared" si="1"/>
        <v>0</v>
      </c>
      <c r="X25" s="4"/>
    </row>
    <row r="26" spans="1:24" ht="15" customHeight="1">
      <c r="A26" s="25" t="s">
        <v>18</v>
      </c>
      <c r="B26" s="25" t="s">
        <v>18</v>
      </c>
      <c r="F26" s="1"/>
      <c r="G26" s="1"/>
      <c r="H26" s="1"/>
      <c r="I26" s="1"/>
      <c r="J26" s="4"/>
      <c r="K26" s="1"/>
      <c r="L26" s="4"/>
      <c r="M26" s="1"/>
      <c r="N26" s="4"/>
      <c r="O26" s="1"/>
      <c r="P26" s="4"/>
      <c r="Q26" s="1"/>
      <c r="R26" s="4"/>
      <c r="S26" s="1"/>
      <c r="T26" s="4"/>
      <c r="U26" s="1"/>
      <c r="V26" s="32">
        <f t="shared" si="0"/>
        <v>0</v>
      </c>
      <c r="W26" s="27">
        <f t="shared" si="1"/>
        <v>0</v>
      </c>
      <c r="X26" s="4"/>
    </row>
    <row r="27" spans="1:24" ht="15" customHeight="1">
      <c r="A27" s="25" t="s">
        <v>131</v>
      </c>
      <c r="B27" s="25" t="s">
        <v>131</v>
      </c>
      <c r="C27" s="5" t="s">
        <v>131</v>
      </c>
      <c r="D27" s="5"/>
      <c r="E27" s="5"/>
      <c r="F27" s="1"/>
      <c r="G27" s="1"/>
      <c r="H27" s="1"/>
      <c r="I27" s="1"/>
      <c r="J27" s="4"/>
      <c r="K27" s="1"/>
      <c r="L27" s="4"/>
      <c r="M27" s="1"/>
      <c r="N27" s="4"/>
      <c r="O27" s="19"/>
      <c r="P27" s="4"/>
      <c r="Q27" s="19"/>
      <c r="R27" s="4"/>
      <c r="S27" s="19"/>
      <c r="T27" s="4"/>
      <c r="U27" s="19"/>
      <c r="V27" s="32">
        <f t="shared" si="0"/>
        <v>0</v>
      </c>
      <c r="W27" s="27">
        <f t="shared" si="1"/>
        <v>0</v>
      </c>
      <c r="X27" s="4"/>
    </row>
    <row r="28" spans="1:24" ht="15" customHeight="1">
      <c r="A28" s="25" t="s">
        <v>132</v>
      </c>
      <c r="B28" s="25" t="s">
        <v>132</v>
      </c>
      <c r="C28" s="5" t="s">
        <v>132</v>
      </c>
      <c r="D28" s="5"/>
      <c r="E28" s="5"/>
      <c r="F28" s="1"/>
      <c r="G28" s="1"/>
      <c r="H28" s="1"/>
      <c r="I28" s="1"/>
      <c r="J28" s="4"/>
      <c r="K28" s="1"/>
      <c r="L28" s="4"/>
      <c r="M28" s="1"/>
      <c r="N28" s="4"/>
      <c r="O28" s="1"/>
      <c r="P28" s="4"/>
      <c r="Q28" s="1"/>
      <c r="R28" s="4"/>
      <c r="S28" s="1"/>
      <c r="T28" s="4"/>
      <c r="U28" s="1"/>
      <c r="V28" s="32">
        <f t="shared" si="0"/>
        <v>0</v>
      </c>
      <c r="W28" s="27">
        <f t="shared" si="1"/>
        <v>0</v>
      </c>
      <c r="X28" s="4"/>
    </row>
    <row r="29" spans="2:24" ht="15" customHeight="1">
      <c r="B29" s="5" t="s">
        <v>93</v>
      </c>
      <c r="C29" s="5" t="s">
        <v>93</v>
      </c>
      <c r="D29" s="5"/>
      <c r="E29" s="5"/>
      <c r="F29" s="1"/>
      <c r="G29" s="1"/>
      <c r="H29" s="1"/>
      <c r="I29" s="1"/>
      <c r="J29" s="4"/>
      <c r="K29" s="19"/>
      <c r="L29" s="4"/>
      <c r="M29" s="1"/>
      <c r="N29" s="4"/>
      <c r="O29" s="1"/>
      <c r="P29" s="4"/>
      <c r="Q29" s="1"/>
      <c r="R29" s="4"/>
      <c r="S29" s="19"/>
      <c r="T29" s="4"/>
      <c r="U29" s="19"/>
      <c r="V29" s="32">
        <f t="shared" si="0"/>
        <v>0</v>
      </c>
      <c r="W29" s="27">
        <f t="shared" si="1"/>
        <v>0</v>
      </c>
      <c r="X29" s="4"/>
    </row>
    <row r="30" spans="1:24" ht="15" customHeight="1">
      <c r="A30" s="25" t="s">
        <v>133</v>
      </c>
      <c r="B30" s="25" t="s">
        <v>133</v>
      </c>
      <c r="F30" s="1"/>
      <c r="G30" s="1"/>
      <c r="H30" s="1"/>
      <c r="I30" s="1"/>
      <c r="J30" s="4"/>
      <c r="K30" s="1"/>
      <c r="L30" s="4"/>
      <c r="M30" s="1"/>
      <c r="N30" s="4"/>
      <c r="O30" s="1"/>
      <c r="P30" s="4"/>
      <c r="Q30" s="1"/>
      <c r="R30" s="4"/>
      <c r="S30" s="1"/>
      <c r="T30" s="4"/>
      <c r="U30" s="1"/>
      <c r="V30" s="32">
        <f t="shared" si="0"/>
        <v>0</v>
      </c>
      <c r="W30" s="27">
        <f t="shared" si="1"/>
        <v>0</v>
      </c>
      <c r="X30" s="4"/>
    </row>
    <row r="31" spans="2:24" ht="15" customHeight="1">
      <c r="B31" s="5" t="s">
        <v>94</v>
      </c>
      <c r="C31" s="5" t="s">
        <v>94</v>
      </c>
      <c r="D31" s="5" t="s">
        <v>94</v>
      </c>
      <c r="E31" s="5" t="s">
        <v>94</v>
      </c>
      <c r="F31" s="1">
        <v>1</v>
      </c>
      <c r="G31" s="1"/>
      <c r="H31" s="1"/>
      <c r="I31" s="1">
        <v>1</v>
      </c>
      <c r="J31" s="4"/>
      <c r="K31" s="19"/>
      <c r="L31" s="4"/>
      <c r="M31" s="1"/>
      <c r="N31" s="4">
        <v>12</v>
      </c>
      <c r="O31" s="19">
        <v>294</v>
      </c>
      <c r="P31" s="4"/>
      <c r="Q31" s="19"/>
      <c r="R31" s="4"/>
      <c r="S31" s="19"/>
      <c r="T31" s="4">
        <v>12</v>
      </c>
      <c r="U31" s="19">
        <v>294</v>
      </c>
      <c r="V31" s="32">
        <f t="shared" si="0"/>
        <v>12</v>
      </c>
      <c r="W31" s="27">
        <f t="shared" si="1"/>
        <v>294</v>
      </c>
      <c r="X31" s="4"/>
    </row>
    <row r="32" spans="1:24" ht="15" customHeight="1">
      <c r="A32" s="25" t="s">
        <v>78</v>
      </c>
      <c r="B32" s="25" t="s">
        <v>78</v>
      </c>
      <c r="C32" s="5" t="s">
        <v>78</v>
      </c>
      <c r="D32" s="5" t="s">
        <v>78</v>
      </c>
      <c r="E32" s="5" t="s">
        <v>78</v>
      </c>
      <c r="F32" s="1">
        <v>1</v>
      </c>
      <c r="G32" s="1"/>
      <c r="H32" s="1"/>
      <c r="I32" s="1">
        <v>1</v>
      </c>
      <c r="J32" s="4"/>
      <c r="K32" s="19"/>
      <c r="L32" s="4"/>
      <c r="M32" s="1"/>
      <c r="N32" s="4">
        <v>46</v>
      </c>
      <c r="O32" s="19">
        <v>2102</v>
      </c>
      <c r="P32" s="4"/>
      <c r="Q32" s="19"/>
      <c r="R32" s="4">
        <v>45</v>
      </c>
      <c r="S32" s="19">
        <v>2090</v>
      </c>
      <c r="T32" s="4">
        <v>1</v>
      </c>
      <c r="U32" s="19">
        <v>12</v>
      </c>
      <c r="V32" s="32">
        <f t="shared" si="0"/>
        <v>46</v>
      </c>
      <c r="W32" s="27">
        <f t="shared" si="1"/>
        <v>2102</v>
      </c>
      <c r="X32" s="4"/>
    </row>
    <row r="33" spans="1:24" ht="15" customHeight="1">
      <c r="A33" s="25" t="s">
        <v>84</v>
      </c>
      <c r="B33" s="25" t="s">
        <v>84</v>
      </c>
      <c r="F33" s="1"/>
      <c r="G33" s="1"/>
      <c r="H33" s="1"/>
      <c r="J33" s="56"/>
      <c r="L33" s="56"/>
      <c r="N33" s="56"/>
      <c r="P33" s="56"/>
      <c r="R33" s="56"/>
      <c r="T33" s="56"/>
      <c r="V33" s="32">
        <f t="shared" si="0"/>
        <v>0</v>
      </c>
      <c r="W33" s="27">
        <f t="shared" si="1"/>
        <v>0</v>
      </c>
      <c r="X33" s="4"/>
    </row>
    <row r="34" spans="3:24" ht="15" customHeight="1">
      <c r="C34" s="5" t="s">
        <v>161</v>
      </c>
      <c r="D34" s="5"/>
      <c r="E34" s="5"/>
      <c r="F34" s="1"/>
      <c r="G34" s="1"/>
      <c r="H34" s="1"/>
      <c r="I34" s="1"/>
      <c r="J34" s="4"/>
      <c r="K34" s="19"/>
      <c r="L34" s="4"/>
      <c r="M34" s="1"/>
      <c r="N34" s="4"/>
      <c r="O34" s="1"/>
      <c r="P34" s="4"/>
      <c r="Q34" s="19"/>
      <c r="R34" s="4"/>
      <c r="S34" s="19"/>
      <c r="T34" s="4"/>
      <c r="U34" s="19"/>
      <c r="V34" s="32">
        <f t="shared" si="0"/>
        <v>0</v>
      </c>
      <c r="W34" s="27">
        <f t="shared" si="1"/>
        <v>0</v>
      </c>
      <c r="X34" s="4"/>
    </row>
    <row r="35" spans="3:24" ht="15" customHeight="1">
      <c r="C35" s="5"/>
      <c r="D35" s="5"/>
      <c r="E35" s="5" t="s">
        <v>115</v>
      </c>
      <c r="F35" s="1"/>
      <c r="G35" s="1">
        <v>1</v>
      </c>
      <c r="H35" s="1"/>
      <c r="I35" s="1">
        <v>1</v>
      </c>
      <c r="J35" s="4">
        <v>31</v>
      </c>
      <c r="K35" s="19">
        <v>883</v>
      </c>
      <c r="L35" s="4"/>
      <c r="M35" s="1"/>
      <c r="N35" s="4">
        <v>7</v>
      </c>
      <c r="O35" s="1">
        <v>268</v>
      </c>
      <c r="P35" s="4">
        <v>21</v>
      </c>
      <c r="Q35" s="19">
        <v>587</v>
      </c>
      <c r="R35" s="4"/>
      <c r="S35" s="19"/>
      <c r="T35" s="4">
        <v>17</v>
      </c>
      <c r="U35" s="19">
        <v>564</v>
      </c>
      <c r="V35" s="32">
        <f t="shared" si="0"/>
        <v>38</v>
      </c>
      <c r="W35" s="27">
        <f t="shared" si="1"/>
        <v>1151</v>
      </c>
      <c r="X35" s="4"/>
    </row>
    <row r="36" spans="3:24" ht="15" customHeight="1">
      <c r="C36" s="5" t="s">
        <v>162</v>
      </c>
      <c r="D36" s="5" t="s">
        <v>162</v>
      </c>
      <c r="E36" s="5" t="s">
        <v>162</v>
      </c>
      <c r="F36" s="1">
        <v>1</v>
      </c>
      <c r="G36" s="1"/>
      <c r="H36" s="1"/>
      <c r="I36" s="1">
        <v>1</v>
      </c>
      <c r="J36" s="4"/>
      <c r="K36" s="19"/>
      <c r="L36" s="4">
        <v>2</v>
      </c>
      <c r="M36" s="19">
        <v>48</v>
      </c>
      <c r="N36" s="4">
        <v>4</v>
      </c>
      <c r="O36" s="19">
        <v>143</v>
      </c>
      <c r="P36" s="4">
        <v>1</v>
      </c>
      <c r="Q36" s="19">
        <v>35</v>
      </c>
      <c r="R36" s="4">
        <v>5</v>
      </c>
      <c r="S36" s="19">
        <v>156</v>
      </c>
      <c r="T36" s="4"/>
      <c r="U36" s="19"/>
      <c r="V36" s="32">
        <f t="shared" si="0"/>
        <v>6</v>
      </c>
      <c r="W36" s="27">
        <f t="shared" si="1"/>
        <v>191</v>
      </c>
      <c r="X36" s="4"/>
    </row>
    <row r="37" spans="1:24" ht="15" customHeight="1">
      <c r="A37" s="25" t="s">
        <v>19</v>
      </c>
      <c r="B37" s="25" t="s">
        <v>19</v>
      </c>
      <c r="F37" s="1"/>
      <c r="G37" s="1"/>
      <c r="H37" s="1"/>
      <c r="I37" s="1"/>
      <c r="J37" s="4"/>
      <c r="K37" s="1"/>
      <c r="L37" s="4"/>
      <c r="M37" s="1"/>
      <c r="N37" s="4"/>
      <c r="O37" s="1"/>
      <c r="P37" s="4"/>
      <c r="Q37" s="1"/>
      <c r="R37" s="4"/>
      <c r="S37" s="1"/>
      <c r="T37" s="4"/>
      <c r="U37" s="1"/>
      <c r="V37" s="32">
        <f t="shared" si="0"/>
        <v>0</v>
      </c>
      <c r="W37" s="27">
        <f t="shared" si="1"/>
        <v>0</v>
      </c>
      <c r="X37" s="4"/>
    </row>
    <row r="38" spans="1:24" ht="15" customHeight="1">
      <c r="A38" s="25" t="s">
        <v>136</v>
      </c>
      <c r="B38" s="25" t="s">
        <v>136</v>
      </c>
      <c r="C38" s="5" t="s">
        <v>136</v>
      </c>
      <c r="D38" s="5"/>
      <c r="E38" s="5"/>
      <c r="F38" s="1"/>
      <c r="G38" s="1"/>
      <c r="H38" s="1"/>
      <c r="I38" s="1"/>
      <c r="J38" s="4"/>
      <c r="K38" s="19"/>
      <c r="L38" s="4"/>
      <c r="M38" s="1"/>
      <c r="N38" s="4"/>
      <c r="O38" s="1"/>
      <c r="P38" s="4"/>
      <c r="Q38" s="1"/>
      <c r="R38" s="4"/>
      <c r="S38" s="19"/>
      <c r="T38" s="4"/>
      <c r="U38" s="19"/>
      <c r="V38" s="32">
        <f t="shared" si="0"/>
        <v>0</v>
      </c>
      <c r="W38" s="27">
        <f t="shared" si="1"/>
        <v>0</v>
      </c>
      <c r="X38" s="4"/>
    </row>
    <row r="39" spans="3:24" ht="15" customHeight="1">
      <c r="C39" s="5"/>
      <c r="D39" s="5"/>
      <c r="E39" s="5" t="s">
        <v>116</v>
      </c>
      <c r="F39" s="1"/>
      <c r="G39" s="1">
        <v>1</v>
      </c>
      <c r="H39" s="1"/>
      <c r="I39" s="1">
        <v>1</v>
      </c>
      <c r="J39" s="4"/>
      <c r="K39" s="19"/>
      <c r="L39" s="4"/>
      <c r="M39" s="1"/>
      <c r="N39" s="4">
        <v>37</v>
      </c>
      <c r="O39" s="1">
        <v>1098</v>
      </c>
      <c r="P39" s="4">
        <v>1</v>
      </c>
      <c r="Q39" s="1">
        <v>30</v>
      </c>
      <c r="R39" s="4">
        <v>34</v>
      </c>
      <c r="S39" s="19">
        <v>979</v>
      </c>
      <c r="T39" s="4">
        <v>2</v>
      </c>
      <c r="U39" s="19">
        <v>89</v>
      </c>
      <c r="V39" s="32">
        <f t="shared" si="0"/>
        <v>37</v>
      </c>
      <c r="W39" s="27">
        <f t="shared" si="1"/>
        <v>1098</v>
      </c>
      <c r="X39" s="4"/>
    </row>
    <row r="40" spans="1:24" ht="15" customHeight="1">
      <c r="A40" s="25" t="s">
        <v>20</v>
      </c>
      <c r="B40" s="25" t="s">
        <v>20</v>
      </c>
      <c r="F40" s="1"/>
      <c r="G40" s="1"/>
      <c r="H40" s="1"/>
      <c r="I40" s="1"/>
      <c r="J40" s="4"/>
      <c r="K40" s="1"/>
      <c r="L40" s="4"/>
      <c r="M40" s="1"/>
      <c r="N40" s="4"/>
      <c r="O40" s="1"/>
      <c r="P40" s="4"/>
      <c r="Q40" s="1"/>
      <c r="R40" s="4"/>
      <c r="S40" s="1"/>
      <c r="T40" s="4"/>
      <c r="U40" s="1"/>
      <c r="V40" s="32">
        <f t="shared" si="0"/>
        <v>0</v>
      </c>
      <c r="W40" s="27">
        <f t="shared" si="1"/>
        <v>0</v>
      </c>
      <c r="X40" s="4"/>
    </row>
    <row r="41" spans="5:24" ht="15" customHeight="1">
      <c r="E41" s="25" t="s">
        <v>117</v>
      </c>
      <c r="F41" s="1"/>
      <c r="G41" s="1">
        <v>1</v>
      </c>
      <c r="H41" s="1"/>
      <c r="I41" s="1">
        <v>1</v>
      </c>
      <c r="J41" s="4">
        <v>44</v>
      </c>
      <c r="K41" s="1">
        <v>1291</v>
      </c>
      <c r="L41" s="4"/>
      <c r="M41" s="1"/>
      <c r="N41" s="4">
        <v>2</v>
      </c>
      <c r="O41" s="1">
        <v>14</v>
      </c>
      <c r="P41" s="4">
        <v>7</v>
      </c>
      <c r="Q41" s="1">
        <v>214</v>
      </c>
      <c r="R41" s="4">
        <v>20</v>
      </c>
      <c r="S41" s="1">
        <v>559</v>
      </c>
      <c r="T41" s="4">
        <v>19</v>
      </c>
      <c r="U41" s="1">
        <v>532</v>
      </c>
      <c r="V41" s="32">
        <f t="shared" si="0"/>
        <v>46</v>
      </c>
      <c r="W41" s="27">
        <f t="shared" si="1"/>
        <v>1305</v>
      </c>
      <c r="X41" s="4"/>
    </row>
    <row r="42" spans="4:24" ht="15" customHeight="1">
      <c r="D42" s="25" t="s">
        <v>44</v>
      </c>
      <c r="E42" s="25" t="s">
        <v>44</v>
      </c>
      <c r="F42" s="1">
        <v>1</v>
      </c>
      <c r="G42" s="1"/>
      <c r="H42" s="1">
        <v>1</v>
      </c>
      <c r="I42" s="1"/>
      <c r="J42" s="4"/>
      <c r="K42" s="19"/>
      <c r="L42" s="4"/>
      <c r="M42" s="1"/>
      <c r="N42" s="4"/>
      <c r="O42" s="1"/>
      <c r="P42" s="4"/>
      <c r="Q42" s="1"/>
      <c r="R42" s="4"/>
      <c r="S42" s="1"/>
      <c r="T42" s="4"/>
      <c r="U42" s="1"/>
      <c r="V42" s="32">
        <f t="shared" si="0"/>
        <v>0</v>
      </c>
      <c r="W42" s="27">
        <f t="shared" si="1"/>
        <v>0</v>
      </c>
      <c r="X42" s="4"/>
    </row>
    <row r="43" spans="2:24" ht="15" customHeight="1">
      <c r="B43" s="5" t="s">
        <v>95</v>
      </c>
      <c r="F43" s="1"/>
      <c r="G43" s="1"/>
      <c r="H43" s="1"/>
      <c r="I43" s="1"/>
      <c r="J43" s="4"/>
      <c r="K43" s="1"/>
      <c r="L43" s="4"/>
      <c r="M43" s="1"/>
      <c r="N43" s="4"/>
      <c r="O43" s="1"/>
      <c r="P43" s="4"/>
      <c r="Q43" s="1"/>
      <c r="R43" s="4"/>
      <c r="S43" s="1"/>
      <c r="T43" s="4"/>
      <c r="U43" s="1"/>
      <c r="V43" s="32">
        <f t="shared" si="0"/>
        <v>0</v>
      </c>
      <c r="W43" s="27">
        <f t="shared" si="1"/>
        <v>0</v>
      </c>
      <c r="X43" s="4"/>
    </row>
    <row r="44" spans="1:24" ht="15" customHeight="1">
      <c r="A44" s="25" t="s">
        <v>21</v>
      </c>
      <c r="B44" s="25" t="s">
        <v>21</v>
      </c>
      <c r="F44" s="1"/>
      <c r="G44" s="1"/>
      <c r="H44" s="1"/>
      <c r="I44" s="1"/>
      <c r="J44" s="4"/>
      <c r="K44" s="1"/>
      <c r="L44" s="4"/>
      <c r="M44" s="1"/>
      <c r="N44" s="4"/>
      <c r="O44" s="1"/>
      <c r="P44" s="4"/>
      <c r="Q44" s="1"/>
      <c r="R44" s="4"/>
      <c r="S44" s="1"/>
      <c r="T44" s="4"/>
      <c r="U44" s="1"/>
      <c r="V44" s="32">
        <f t="shared" si="0"/>
        <v>0</v>
      </c>
      <c r="W44" s="27">
        <f t="shared" si="1"/>
        <v>0</v>
      </c>
      <c r="X44" s="4"/>
    </row>
    <row r="45" spans="1:24" ht="15" customHeight="1">
      <c r="A45" s="25" t="s">
        <v>134</v>
      </c>
      <c r="B45" s="25" t="s">
        <v>134</v>
      </c>
      <c r="C45" s="5" t="s">
        <v>134</v>
      </c>
      <c r="D45" s="5"/>
      <c r="E45" s="5" t="s">
        <v>134</v>
      </c>
      <c r="F45" s="1"/>
      <c r="G45" s="1">
        <v>1</v>
      </c>
      <c r="H45" s="1"/>
      <c r="I45" s="1">
        <v>1</v>
      </c>
      <c r="J45" s="4"/>
      <c r="K45" s="1"/>
      <c r="L45" s="4">
        <v>13</v>
      </c>
      <c r="M45" s="1">
        <v>420</v>
      </c>
      <c r="N45" s="4"/>
      <c r="O45" s="1"/>
      <c r="P45" s="4">
        <v>1</v>
      </c>
      <c r="Q45" s="1">
        <v>20</v>
      </c>
      <c r="R45" s="4">
        <v>12</v>
      </c>
      <c r="S45" s="1">
        <v>400</v>
      </c>
      <c r="T45" s="4"/>
      <c r="U45" s="1"/>
      <c r="V45" s="32">
        <f t="shared" si="0"/>
        <v>13</v>
      </c>
      <c r="W45" s="27">
        <f t="shared" si="1"/>
        <v>420</v>
      </c>
      <c r="X45" s="4"/>
    </row>
    <row r="46" spans="1:24" ht="15" customHeight="1">
      <c r="A46" s="25" t="s">
        <v>22</v>
      </c>
      <c r="B46" s="25" t="s">
        <v>22</v>
      </c>
      <c r="C46" s="5"/>
      <c r="D46" s="5"/>
      <c r="E46" s="5"/>
      <c r="F46" s="1"/>
      <c r="G46" s="1"/>
      <c r="H46" s="1"/>
      <c r="I46" s="1"/>
      <c r="J46" s="4"/>
      <c r="K46" s="1"/>
      <c r="L46" s="4"/>
      <c r="M46" s="1"/>
      <c r="N46" s="4"/>
      <c r="O46" s="1"/>
      <c r="P46" s="4"/>
      <c r="Q46" s="1"/>
      <c r="R46" s="4"/>
      <c r="S46" s="1"/>
      <c r="T46" s="4"/>
      <c r="U46" s="1"/>
      <c r="V46" s="32">
        <f t="shared" si="0"/>
        <v>0</v>
      </c>
      <c r="W46" s="27">
        <f t="shared" si="1"/>
        <v>0</v>
      </c>
      <c r="X46" s="4"/>
    </row>
    <row r="47" spans="2:24" ht="15" customHeight="1">
      <c r="B47" s="5" t="s">
        <v>98</v>
      </c>
      <c r="C47" s="5" t="s">
        <v>98</v>
      </c>
      <c r="D47" s="5"/>
      <c r="E47" s="5"/>
      <c r="F47" s="1"/>
      <c r="G47" s="1"/>
      <c r="H47" s="1"/>
      <c r="I47" s="1"/>
      <c r="J47" s="4"/>
      <c r="K47" s="19"/>
      <c r="L47" s="4"/>
      <c r="M47" s="1"/>
      <c r="N47" s="4"/>
      <c r="O47" s="19"/>
      <c r="P47" s="4"/>
      <c r="Q47" s="19"/>
      <c r="R47" s="4"/>
      <c r="S47" s="19"/>
      <c r="T47" s="4"/>
      <c r="U47" s="19"/>
      <c r="V47" s="32">
        <f t="shared" si="0"/>
        <v>0</v>
      </c>
      <c r="W47" s="27">
        <f t="shared" si="1"/>
        <v>0</v>
      </c>
      <c r="X47" s="4"/>
    </row>
    <row r="48" spans="2:24" ht="15" customHeight="1">
      <c r="B48" s="5"/>
      <c r="C48" s="5" t="s">
        <v>163</v>
      </c>
      <c r="D48" s="5" t="s">
        <v>163</v>
      </c>
      <c r="E48" s="5" t="s">
        <v>163</v>
      </c>
      <c r="F48" s="1">
        <v>1</v>
      </c>
      <c r="G48" s="1"/>
      <c r="H48" s="1"/>
      <c r="I48" s="1">
        <v>1</v>
      </c>
      <c r="J48" s="4"/>
      <c r="K48" s="19"/>
      <c r="L48" s="4"/>
      <c r="M48" s="1"/>
      <c r="N48" s="4">
        <v>23</v>
      </c>
      <c r="O48" s="19">
        <v>616</v>
      </c>
      <c r="P48" s="4">
        <v>15</v>
      </c>
      <c r="Q48" s="1">
        <v>374</v>
      </c>
      <c r="R48" s="4">
        <v>1</v>
      </c>
      <c r="S48" s="19">
        <v>38</v>
      </c>
      <c r="T48" s="4">
        <v>7</v>
      </c>
      <c r="U48" s="19">
        <v>204</v>
      </c>
      <c r="V48" s="32">
        <f t="shared" si="0"/>
        <v>23</v>
      </c>
      <c r="W48" s="27">
        <f t="shared" si="1"/>
        <v>616</v>
      </c>
      <c r="X48" s="4"/>
    </row>
    <row r="49" spans="1:24" ht="15" customHeight="1">
      <c r="A49" s="25" t="s">
        <v>23</v>
      </c>
      <c r="B49" s="25" t="s">
        <v>23</v>
      </c>
      <c r="F49" s="1"/>
      <c r="G49" s="1"/>
      <c r="H49" s="1"/>
      <c r="I49" s="1"/>
      <c r="J49" s="4"/>
      <c r="K49" s="1"/>
      <c r="L49" s="4"/>
      <c r="M49" s="1"/>
      <c r="N49" s="4"/>
      <c r="O49" s="1"/>
      <c r="P49" s="4"/>
      <c r="Q49" s="1"/>
      <c r="R49" s="4"/>
      <c r="S49" s="1"/>
      <c r="T49" s="4"/>
      <c r="U49" s="1"/>
      <c r="V49" s="32">
        <f t="shared" si="0"/>
        <v>0</v>
      </c>
      <c r="W49" s="27">
        <f t="shared" si="1"/>
        <v>0</v>
      </c>
      <c r="X49" s="4"/>
    </row>
    <row r="50" spans="1:24" ht="15" customHeight="1">
      <c r="A50" s="25" t="s">
        <v>85</v>
      </c>
      <c r="B50" s="25" t="s">
        <v>85</v>
      </c>
      <c r="D50" s="25" t="s">
        <v>85</v>
      </c>
      <c r="E50" s="25" t="s">
        <v>85</v>
      </c>
      <c r="F50" s="1">
        <v>1</v>
      </c>
      <c r="G50" s="1"/>
      <c r="H50" s="1"/>
      <c r="I50" s="1">
        <v>1</v>
      </c>
      <c r="J50" s="4"/>
      <c r="K50" s="1"/>
      <c r="L50" s="4">
        <v>13</v>
      </c>
      <c r="M50" s="1">
        <v>469</v>
      </c>
      <c r="N50" s="4"/>
      <c r="O50" s="1"/>
      <c r="P50" s="4">
        <v>1</v>
      </c>
      <c r="Q50" s="1">
        <v>20</v>
      </c>
      <c r="R50" s="4">
        <v>11</v>
      </c>
      <c r="S50" s="1">
        <v>429</v>
      </c>
      <c r="T50" s="4">
        <v>1</v>
      </c>
      <c r="U50" s="19">
        <v>20</v>
      </c>
      <c r="V50" s="32">
        <f t="shared" si="0"/>
        <v>13</v>
      </c>
      <c r="W50" s="27">
        <f t="shared" si="1"/>
        <v>469</v>
      </c>
      <c r="X50" s="4"/>
    </row>
    <row r="51" spans="1:24" ht="15" customHeight="1">
      <c r="A51" s="25" t="s">
        <v>24</v>
      </c>
      <c r="B51" s="25" t="s">
        <v>24</v>
      </c>
      <c r="F51" s="1"/>
      <c r="G51" s="1"/>
      <c r="H51" s="1"/>
      <c r="I51" s="1"/>
      <c r="J51" s="4"/>
      <c r="K51" s="1"/>
      <c r="L51" s="4"/>
      <c r="M51" s="1"/>
      <c r="N51" s="4"/>
      <c r="O51" s="1"/>
      <c r="P51" s="4"/>
      <c r="Q51" s="1"/>
      <c r="R51" s="4"/>
      <c r="S51" s="1"/>
      <c r="T51" s="4"/>
      <c r="U51" s="1"/>
      <c r="V51" s="32">
        <f t="shared" si="0"/>
        <v>0</v>
      </c>
      <c r="W51" s="27">
        <f t="shared" si="1"/>
        <v>0</v>
      </c>
      <c r="X51" s="4"/>
    </row>
    <row r="52" spans="3:24" ht="15" customHeight="1">
      <c r="C52" s="5" t="s">
        <v>164</v>
      </c>
      <c r="D52" s="5"/>
      <c r="E52" s="5"/>
      <c r="F52" s="1"/>
      <c r="G52" s="1"/>
      <c r="H52" s="1"/>
      <c r="I52" s="1"/>
      <c r="J52" s="4"/>
      <c r="K52" s="19"/>
      <c r="L52" s="4"/>
      <c r="M52" s="1"/>
      <c r="N52" s="4"/>
      <c r="O52" s="1"/>
      <c r="P52" s="4"/>
      <c r="Q52" s="1"/>
      <c r="R52" s="4"/>
      <c r="S52" s="19"/>
      <c r="T52" s="4"/>
      <c r="U52" s="19"/>
      <c r="V52" s="32">
        <f t="shared" si="0"/>
        <v>0</v>
      </c>
      <c r="W52" s="27">
        <f t="shared" si="1"/>
        <v>0</v>
      </c>
      <c r="X52" s="4"/>
    </row>
    <row r="53" spans="3:24" ht="15" customHeight="1">
      <c r="C53" s="5" t="s">
        <v>165</v>
      </c>
      <c r="D53" s="5"/>
      <c r="E53" s="5"/>
      <c r="F53" s="1"/>
      <c r="G53" s="1"/>
      <c r="H53" s="1"/>
      <c r="I53" s="1"/>
      <c r="J53" s="4"/>
      <c r="K53" s="1"/>
      <c r="L53" s="4"/>
      <c r="M53" s="1"/>
      <c r="N53" s="4"/>
      <c r="O53" s="1"/>
      <c r="P53" s="4"/>
      <c r="Q53" s="1"/>
      <c r="R53" s="4"/>
      <c r="S53" s="1"/>
      <c r="T53" s="4"/>
      <c r="U53" s="1"/>
      <c r="V53" s="32">
        <f t="shared" si="0"/>
        <v>0</v>
      </c>
      <c r="W53" s="27">
        <f t="shared" si="1"/>
        <v>0</v>
      </c>
      <c r="X53" s="4"/>
    </row>
    <row r="54" spans="1:24" ht="15" customHeight="1">
      <c r="A54" s="25" t="s">
        <v>141</v>
      </c>
      <c r="B54" s="25" t="s">
        <v>141</v>
      </c>
      <c r="C54" s="5" t="s">
        <v>141</v>
      </c>
      <c r="D54" s="5"/>
      <c r="E54" s="5"/>
      <c r="F54" s="1"/>
      <c r="G54" s="1"/>
      <c r="H54" s="1"/>
      <c r="I54" s="1"/>
      <c r="J54" s="4"/>
      <c r="K54" s="19"/>
      <c r="L54" s="4"/>
      <c r="M54" s="1"/>
      <c r="N54" s="4"/>
      <c r="O54" s="1"/>
      <c r="P54" s="4"/>
      <c r="Q54" s="1"/>
      <c r="R54" s="4"/>
      <c r="S54" s="19"/>
      <c r="T54" s="4"/>
      <c r="U54" s="19"/>
      <c r="V54" s="32">
        <f t="shared" si="0"/>
        <v>0</v>
      </c>
      <c r="W54" s="27">
        <f t="shared" si="1"/>
        <v>0</v>
      </c>
      <c r="X54" s="4"/>
    </row>
    <row r="55" spans="2:24" ht="15" customHeight="1">
      <c r="B55" s="5" t="s">
        <v>96</v>
      </c>
      <c r="C55" s="5" t="s">
        <v>96</v>
      </c>
      <c r="D55" s="5"/>
      <c r="E55" s="5"/>
      <c r="F55" s="1"/>
      <c r="G55" s="1"/>
      <c r="H55" s="1"/>
      <c r="I55" s="1"/>
      <c r="J55" s="4"/>
      <c r="K55" s="1"/>
      <c r="L55" s="4"/>
      <c r="M55" s="1"/>
      <c r="N55" s="4"/>
      <c r="O55" s="1"/>
      <c r="P55" s="4"/>
      <c r="Q55" s="1"/>
      <c r="R55" s="4"/>
      <c r="S55" s="1"/>
      <c r="T55" s="4"/>
      <c r="U55" s="1"/>
      <c r="V55" s="32">
        <f t="shared" si="0"/>
        <v>0</v>
      </c>
      <c r="W55" s="27">
        <f t="shared" si="1"/>
        <v>0</v>
      </c>
      <c r="X55" s="4"/>
    </row>
    <row r="56" spans="1:24" ht="15" customHeight="1">
      <c r="A56" s="25" t="s">
        <v>75</v>
      </c>
      <c r="B56" s="25" t="s">
        <v>75</v>
      </c>
      <c r="C56" s="5"/>
      <c r="D56" s="5"/>
      <c r="E56" s="25" t="s">
        <v>75</v>
      </c>
      <c r="F56" s="1"/>
      <c r="G56" s="1">
        <v>1</v>
      </c>
      <c r="H56" s="1"/>
      <c r="I56" s="1">
        <v>1</v>
      </c>
      <c r="J56" s="4">
        <v>2</v>
      </c>
      <c r="K56" s="1">
        <v>43</v>
      </c>
      <c r="L56" s="4"/>
      <c r="M56" s="1"/>
      <c r="N56" s="4"/>
      <c r="O56" s="1"/>
      <c r="P56" s="4">
        <v>1</v>
      </c>
      <c r="Q56" s="1">
        <v>18</v>
      </c>
      <c r="R56" s="4">
        <v>1</v>
      </c>
      <c r="S56" s="1">
        <v>25</v>
      </c>
      <c r="T56" s="4"/>
      <c r="U56" s="1"/>
      <c r="V56" s="32">
        <f t="shared" si="0"/>
        <v>2</v>
      </c>
      <c r="W56" s="27">
        <f t="shared" si="1"/>
        <v>43</v>
      </c>
      <c r="X56" s="4"/>
    </row>
    <row r="57" spans="2:24" ht="15" customHeight="1">
      <c r="B57" s="5" t="s">
        <v>99</v>
      </c>
      <c r="C57" s="5" t="s">
        <v>99</v>
      </c>
      <c r="D57" s="5" t="s">
        <v>99</v>
      </c>
      <c r="E57" s="5" t="s">
        <v>99</v>
      </c>
      <c r="F57" s="1">
        <v>1</v>
      </c>
      <c r="G57" s="1"/>
      <c r="H57" s="1">
        <v>1</v>
      </c>
      <c r="I57" s="1"/>
      <c r="J57" s="4"/>
      <c r="K57" s="19"/>
      <c r="L57" s="4"/>
      <c r="M57" s="1"/>
      <c r="N57" s="4"/>
      <c r="O57" s="19"/>
      <c r="P57" s="4"/>
      <c r="Q57" s="1"/>
      <c r="R57" s="4"/>
      <c r="S57" s="19"/>
      <c r="T57" s="4"/>
      <c r="U57" s="19"/>
      <c r="V57" s="32">
        <f t="shared" si="0"/>
        <v>0</v>
      </c>
      <c r="W57" s="27">
        <f t="shared" si="1"/>
        <v>0</v>
      </c>
      <c r="X57" s="4"/>
    </row>
    <row r="58" spans="1:24" ht="15" customHeight="1">
      <c r="A58" s="25" t="s">
        <v>86</v>
      </c>
      <c r="B58" s="25" t="s">
        <v>86</v>
      </c>
      <c r="C58" s="5" t="s">
        <v>86</v>
      </c>
      <c r="D58" s="5" t="s">
        <v>86</v>
      </c>
      <c r="E58" s="5" t="s">
        <v>86</v>
      </c>
      <c r="F58" s="1">
        <v>1</v>
      </c>
      <c r="G58" s="1"/>
      <c r="H58" s="1"/>
      <c r="I58" s="1">
        <v>1</v>
      </c>
      <c r="J58" s="4">
        <v>15</v>
      </c>
      <c r="K58" s="1">
        <v>317</v>
      </c>
      <c r="L58" s="4"/>
      <c r="M58" s="1"/>
      <c r="N58" s="4">
        <v>33</v>
      </c>
      <c r="O58" s="1">
        <v>1350</v>
      </c>
      <c r="P58" s="4">
        <v>13</v>
      </c>
      <c r="Q58" s="19">
        <v>226</v>
      </c>
      <c r="R58" s="4">
        <v>32</v>
      </c>
      <c r="S58" s="19">
        <v>1381</v>
      </c>
      <c r="T58" s="4">
        <v>3</v>
      </c>
      <c r="U58" s="19">
        <v>60</v>
      </c>
      <c r="V58" s="32">
        <f t="shared" si="0"/>
        <v>48</v>
      </c>
      <c r="W58" s="27">
        <f t="shared" si="1"/>
        <v>1667</v>
      </c>
      <c r="X58" s="4"/>
    </row>
    <row r="59" spans="3:24" ht="15" customHeight="1">
      <c r="C59" s="5"/>
      <c r="D59" s="5" t="s">
        <v>45</v>
      </c>
      <c r="E59" s="5" t="s">
        <v>45</v>
      </c>
      <c r="F59" s="1">
        <v>1</v>
      </c>
      <c r="G59" s="1"/>
      <c r="H59" s="1">
        <v>1</v>
      </c>
      <c r="I59" s="1"/>
      <c r="J59" s="4"/>
      <c r="K59" s="19"/>
      <c r="L59" s="4"/>
      <c r="M59" s="1"/>
      <c r="N59" s="4"/>
      <c r="O59" s="1"/>
      <c r="P59" s="4"/>
      <c r="Q59" s="19"/>
      <c r="R59" s="4"/>
      <c r="S59" s="19"/>
      <c r="T59" s="4"/>
      <c r="U59" s="19"/>
      <c r="V59" s="32">
        <f t="shared" si="0"/>
        <v>0</v>
      </c>
      <c r="W59" s="27">
        <f t="shared" si="1"/>
        <v>0</v>
      </c>
      <c r="X59" s="4"/>
    </row>
    <row r="60" spans="3:24" ht="15" customHeight="1">
      <c r="C60" s="5"/>
      <c r="D60" s="5"/>
      <c r="E60" s="5" t="s">
        <v>168</v>
      </c>
      <c r="F60" s="1"/>
      <c r="G60" s="1">
        <v>1</v>
      </c>
      <c r="H60" s="1"/>
      <c r="I60" s="1">
        <v>1</v>
      </c>
      <c r="J60" s="4">
        <v>9</v>
      </c>
      <c r="K60" s="19">
        <v>281</v>
      </c>
      <c r="L60" s="4"/>
      <c r="M60" s="1"/>
      <c r="N60" s="4"/>
      <c r="O60" s="1"/>
      <c r="P60" s="4">
        <v>9</v>
      </c>
      <c r="Q60" s="19">
        <v>281</v>
      </c>
      <c r="R60" s="4"/>
      <c r="S60" s="19"/>
      <c r="T60" s="4"/>
      <c r="U60" s="19"/>
      <c r="V60" s="32">
        <f t="shared" si="0"/>
        <v>9</v>
      </c>
      <c r="W60" s="27">
        <f t="shared" si="1"/>
        <v>281</v>
      </c>
      <c r="X60" s="4"/>
    </row>
    <row r="61" spans="1:24" ht="15" customHeight="1">
      <c r="A61" s="25" t="s">
        <v>80</v>
      </c>
      <c r="B61" s="25" t="s">
        <v>80</v>
      </c>
      <c r="F61" s="1"/>
      <c r="G61" s="1"/>
      <c r="H61" s="1"/>
      <c r="I61" s="1"/>
      <c r="J61" s="4"/>
      <c r="K61" s="1"/>
      <c r="L61" s="4"/>
      <c r="M61" s="1"/>
      <c r="N61" s="4"/>
      <c r="O61" s="1"/>
      <c r="P61" s="4"/>
      <c r="Q61" s="1"/>
      <c r="R61" s="4"/>
      <c r="S61" s="1"/>
      <c r="T61" s="4"/>
      <c r="U61" s="1"/>
      <c r="V61" s="32">
        <f t="shared" si="0"/>
        <v>0</v>
      </c>
      <c r="W61" s="27">
        <f t="shared" si="1"/>
        <v>0</v>
      </c>
      <c r="X61" s="4"/>
    </row>
    <row r="62" spans="3:24" ht="15" customHeight="1">
      <c r="C62" s="5" t="s">
        <v>1</v>
      </c>
      <c r="D62" s="5"/>
      <c r="E62" s="5"/>
      <c r="F62" s="1"/>
      <c r="G62" s="1"/>
      <c r="H62" s="1"/>
      <c r="I62" s="1"/>
      <c r="J62" s="4"/>
      <c r="K62" s="19"/>
      <c r="L62" s="4"/>
      <c r="M62" s="1"/>
      <c r="N62" s="4"/>
      <c r="O62" s="1"/>
      <c r="P62" s="4"/>
      <c r="Q62" s="1"/>
      <c r="R62" s="4"/>
      <c r="S62" s="19"/>
      <c r="T62" s="4"/>
      <c r="U62" s="19"/>
      <c r="V62" s="32">
        <f t="shared" si="0"/>
        <v>0</v>
      </c>
      <c r="W62" s="27">
        <f t="shared" si="1"/>
        <v>0</v>
      </c>
      <c r="X62" s="4"/>
    </row>
    <row r="63" spans="1:24" ht="15" customHeight="1">
      <c r="A63" s="25" t="s">
        <v>73</v>
      </c>
      <c r="B63" s="25" t="s">
        <v>73</v>
      </c>
      <c r="C63" s="5" t="s">
        <v>73</v>
      </c>
      <c r="D63" s="5" t="s">
        <v>73</v>
      </c>
      <c r="E63" s="5" t="s">
        <v>73</v>
      </c>
      <c r="F63" s="1">
        <v>1</v>
      </c>
      <c r="G63" s="1"/>
      <c r="H63" s="1"/>
      <c r="I63" s="1">
        <v>1</v>
      </c>
      <c r="J63" s="4"/>
      <c r="K63" s="1"/>
      <c r="L63" s="4"/>
      <c r="M63" s="1"/>
      <c r="N63" s="4">
        <v>23</v>
      </c>
      <c r="O63" s="1">
        <v>772</v>
      </c>
      <c r="P63" s="4">
        <v>1</v>
      </c>
      <c r="Q63" s="19">
        <v>32</v>
      </c>
      <c r="R63" s="4">
        <v>22</v>
      </c>
      <c r="S63" s="19">
        <v>740</v>
      </c>
      <c r="T63" s="4"/>
      <c r="U63" s="19"/>
      <c r="V63" s="32">
        <f t="shared" si="0"/>
        <v>23</v>
      </c>
      <c r="W63" s="27">
        <f t="shared" si="1"/>
        <v>772</v>
      </c>
      <c r="X63" s="4"/>
    </row>
    <row r="64" spans="3:24" ht="15" customHeight="1">
      <c r="C64" s="5"/>
      <c r="D64" s="5"/>
      <c r="E64" s="5" t="s">
        <v>169</v>
      </c>
      <c r="F64" s="1"/>
      <c r="G64" s="1">
        <v>1</v>
      </c>
      <c r="H64" s="1"/>
      <c r="I64" s="1">
        <v>1</v>
      </c>
      <c r="J64" s="4">
        <v>12</v>
      </c>
      <c r="K64" s="1">
        <v>319</v>
      </c>
      <c r="L64" s="4"/>
      <c r="M64" s="1"/>
      <c r="N64" s="4"/>
      <c r="O64" s="1"/>
      <c r="P64" s="4">
        <v>8</v>
      </c>
      <c r="Q64" s="19">
        <v>209</v>
      </c>
      <c r="R64" s="4">
        <v>1</v>
      </c>
      <c r="S64" s="19">
        <v>37</v>
      </c>
      <c r="T64" s="4">
        <v>3</v>
      </c>
      <c r="U64" s="19">
        <v>73</v>
      </c>
      <c r="V64" s="32">
        <f t="shared" si="0"/>
        <v>12</v>
      </c>
      <c r="W64" s="27">
        <f t="shared" si="1"/>
        <v>319</v>
      </c>
      <c r="X64" s="4"/>
    </row>
    <row r="65" spans="3:24" ht="15" customHeight="1">
      <c r="C65" s="5"/>
      <c r="D65" s="5" t="s">
        <v>46</v>
      </c>
      <c r="E65" s="5" t="s">
        <v>46</v>
      </c>
      <c r="F65" s="1">
        <v>1</v>
      </c>
      <c r="G65" s="1"/>
      <c r="H65" s="1"/>
      <c r="I65" s="1">
        <v>1</v>
      </c>
      <c r="J65" s="4">
        <v>86</v>
      </c>
      <c r="K65" s="19">
        <v>2639</v>
      </c>
      <c r="L65" s="4"/>
      <c r="M65" s="1"/>
      <c r="N65" s="4"/>
      <c r="O65" s="1"/>
      <c r="P65" s="4">
        <v>1</v>
      </c>
      <c r="Q65" s="19">
        <v>35</v>
      </c>
      <c r="R65" s="4">
        <v>66</v>
      </c>
      <c r="S65" s="19">
        <v>2134</v>
      </c>
      <c r="T65" s="4">
        <v>19</v>
      </c>
      <c r="U65" s="19">
        <v>470</v>
      </c>
      <c r="V65" s="32">
        <f t="shared" si="0"/>
        <v>86</v>
      </c>
      <c r="W65" s="27">
        <f t="shared" si="1"/>
        <v>2639</v>
      </c>
      <c r="X65" s="4"/>
    </row>
    <row r="66" spans="2:24" ht="15" customHeight="1">
      <c r="B66" s="5" t="s">
        <v>100</v>
      </c>
      <c r="C66" s="5" t="s">
        <v>100</v>
      </c>
      <c r="D66" s="5" t="s">
        <v>100</v>
      </c>
      <c r="E66" s="5" t="s">
        <v>100</v>
      </c>
      <c r="F66" s="1">
        <v>1</v>
      </c>
      <c r="G66" s="1"/>
      <c r="H66" s="1"/>
      <c r="I66" s="1">
        <v>1</v>
      </c>
      <c r="J66" s="4"/>
      <c r="K66" s="19"/>
      <c r="L66" s="4"/>
      <c r="M66" s="1"/>
      <c r="N66" s="4">
        <v>2</v>
      </c>
      <c r="O66" s="19">
        <v>83</v>
      </c>
      <c r="P66" s="4">
        <v>1</v>
      </c>
      <c r="Q66" s="19">
        <v>51</v>
      </c>
      <c r="R66" s="4">
        <v>1</v>
      </c>
      <c r="S66" s="19">
        <v>32</v>
      </c>
      <c r="T66" s="4"/>
      <c r="U66" s="19"/>
      <c r="V66" s="32">
        <f t="shared" si="0"/>
        <v>2</v>
      </c>
      <c r="W66" s="27">
        <f t="shared" si="1"/>
        <v>83</v>
      </c>
      <c r="X66" s="4"/>
    </row>
    <row r="67" spans="1:24" ht="15" customHeight="1">
      <c r="A67" s="25" t="s">
        <v>135</v>
      </c>
      <c r="B67" s="25" t="s">
        <v>135</v>
      </c>
      <c r="C67" s="5" t="s">
        <v>135</v>
      </c>
      <c r="D67" s="5" t="s">
        <v>135</v>
      </c>
      <c r="E67" s="5" t="s">
        <v>135</v>
      </c>
      <c r="F67" s="1">
        <v>1</v>
      </c>
      <c r="G67" s="1"/>
      <c r="H67" s="1"/>
      <c r="I67" s="1">
        <v>1</v>
      </c>
      <c r="J67" s="4">
        <v>46</v>
      </c>
      <c r="K67" s="19">
        <v>1238</v>
      </c>
      <c r="L67" s="4"/>
      <c r="M67" s="1"/>
      <c r="N67" s="4">
        <v>5</v>
      </c>
      <c r="O67" s="19">
        <v>189</v>
      </c>
      <c r="P67" s="4">
        <v>19</v>
      </c>
      <c r="Q67" s="19">
        <v>485</v>
      </c>
      <c r="R67" s="4">
        <v>30</v>
      </c>
      <c r="S67" s="19">
        <v>894</v>
      </c>
      <c r="T67" s="4">
        <v>2</v>
      </c>
      <c r="U67" s="19">
        <v>48</v>
      </c>
      <c r="V67" s="32">
        <f t="shared" si="0"/>
        <v>51</v>
      </c>
      <c r="W67" s="27">
        <f t="shared" si="1"/>
        <v>1427</v>
      </c>
      <c r="X67" s="4"/>
    </row>
    <row r="68" spans="3:24" ht="15" customHeight="1">
      <c r="C68" s="5"/>
      <c r="D68" s="5"/>
      <c r="E68" s="5" t="s">
        <v>170</v>
      </c>
      <c r="F68" s="1"/>
      <c r="G68" s="1">
        <v>1</v>
      </c>
      <c r="H68" s="1"/>
      <c r="I68" s="1">
        <v>1</v>
      </c>
      <c r="J68" s="4">
        <v>28</v>
      </c>
      <c r="K68" s="19">
        <v>729</v>
      </c>
      <c r="L68" s="4"/>
      <c r="M68" s="1"/>
      <c r="N68" s="4">
        <v>5</v>
      </c>
      <c r="O68" s="19">
        <v>151</v>
      </c>
      <c r="P68" s="4">
        <v>8</v>
      </c>
      <c r="Q68" s="19">
        <v>189</v>
      </c>
      <c r="R68" s="4">
        <v>1</v>
      </c>
      <c r="S68" s="19">
        <v>12</v>
      </c>
      <c r="T68" s="4">
        <v>24</v>
      </c>
      <c r="U68" s="19">
        <v>679</v>
      </c>
      <c r="V68" s="32">
        <f t="shared" si="0"/>
        <v>33</v>
      </c>
      <c r="W68" s="27">
        <f t="shared" si="1"/>
        <v>880</v>
      </c>
      <c r="X68" s="4"/>
    </row>
    <row r="69" spans="3:24" ht="15" customHeight="1">
      <c r="C69" s="5" t="s">
        <v>2</v>
      </c>
      <c r="D69" s="5" t="s">
        <v>2</v>
      </c>
      <c r="E69" s="5" t="s">
        <v>2</v>
      </c>
      <c r="F69" s="1">
        <v>1</v>
      </c>
      <c r="G69" s="1"/>
      <c r="H69" s="1">
        <v>1</v>
      </c>
      <c r="I69" s="1"/>
      <c r="J69" s="4"/>
      <c r="K69" s="19"/>
      <c r="L69" s="4"/>
      <c r="M69" s="1"/>
      <c r="N69" s="4"/>
      <c r="O69" s="1"/>
      <c r="P69" s="4"/>
      <c r="Q69" s="19"/>
      <c r="R69" s="4"/>
      <c r="S69" s="19"/>
      <c r="T69" s="4"/>
      <c r="U69" s="19"/>
      <c r="V69" s="32">
        <f aca="true" t="shared" si="2" ref="V69:V132">SUM(P69+R69+T69)</f>
        <v>0</v>
      </c>
      <c r="W69" s="27">
        <f aca="true" t="shared" si="3" ref="W69:W132">SUM(Q69+S69+U69)</f>
        <v>0</v>
      </c>
      <c r="X69" s="4"/>
    </row>
    <row r="70" spans="1:24" ht="15" customHeight="1">
      <c r="A70" s="25" t="s">
        <v>74</v>
      </c>
      <c r="B70" s="25" t="s">
        <v>74</v>
      </c>
      <c r="C70" s="5" t="s">
        <v>74</v>
      </c>
      <c r="D70" s="5" t="s">
        <v>74</v>
      </c>
      <c r="E70" s="5" t="s">
        <v>74</v>
      </c>
      <c r="F70" s="1">
        <v>1</v>
      </c>
      <c r="G70" s="1"/>
      <c r="H70" s="1"/>
      <c r="I70" s="1">
        <v>1</v>
      </c>
      <c r="J70" s="4"/>
      <c r="K70" s="1"/>
      <c r="L70" s="4"/>
      <c r="M70" s="1"/>
      <c r="N70" s="4">
        <v>53</v>
      </c>
      <c r="O70" s="1">
        <v>2301</v>
      </c>
      <c r="P70" s="4"/>
      <c r="Q70" s="19"/>
      <c r="R70" s="4">
        <v>44</v>
      </c>
      <c r="S70" s="19">
        <v>1922</v>
      </c>
      <c r="T70" s="4">
        <v>9</v>
      </c>
      <c r="U70" s="19">
        <v>379</v>
      </c>
      <c r="V70" s="32">
        <f t="shared" si="2"/>
        <v>53</v>
      </c>
      <c r="W70" s="27">
        <f t="shared" si="3"/>
        <v>2301</v>
      </c>
      <c r="X70" s="4"/>
    </row>
    <row r="71" spans="1:24" ht="15" customHeight="1">
      <c r="A71" s="25" t="s">
        <v>25</v>
      </c>
      <c r="B71" s="25" t="s">
        <v>25</v>
      </c>
      <c r="C71" s="5"/>
      <c r="D71" s="5"/>
      <c r="E71" s="5"/>
      <c r="F71" s="1"/>
      <c r="G71" s="1"/>
      <c r="H71" s="1"/>
      <c r="I71" s="1"/>
      <c r="J71" s="4"/>
      <c r="K71" s="1"/>
      <c r="L71" s="4"/>
      <c r="M71" s="1"/>
      <c r="N71" s="4"/>
      <c r="O71" s="1"/>
      <c r="P71" s="4"/>
      <c r="Q71" s="1"/>
      <c r="R71" s="4"/>
      <c r="S71" s="1"/>
      <c r="T71" s="4"/>
      <c r="U71" s="1"/>
      <c r="V71" s="32">
        <f t="shared" si="2"/>
        <v>0</v>
      </c>
      <c r="W71" s="27">
        <f t="shared" si="3"/>
        <v>0</v>
      </c>
      <c r="X71" s="4"/>
    </row>
    <row r="72" spans="3:24" ht="15" customHeight="1">
      <c r="C72" s="5"/>
      <c r="D72" s="5"/>
      <c r="E72" s="5" t="s">
        <v>112</v>
      </c>
      <c r="F72" s="1"/>
      <c r="G72" s="1">
        <v>1</v>
      </c>
      <c r="H72" s="1"/>
      <c r="I72" s="1">
        <v>1</v>
      </c>
      <c r="J72" s="4">
        <v>12</v>
      </c>
      <c r="K72" s="1">
        <v>327</v>
      </c>
      <c r="L72" s="4"/>
      <c r="M72" s="1"/>
      <c r="N72" s="4"/>
      <c r="O72" s="1"/>
      <c r="P72" s="4">
        <v>10</v>
      </c>
      <c r="Q72" s="1">
        <v>304</v>
      </c>
      <c r="R72" s="4"/>
      <c r="S72" s="1"/>
      <c r="T72" s="4">
        <v>2</v>
      </c>
      <c r="U72" s="1">
        <v>23</v>
      </c>
      <c r="V72" s="32">
        <f t="shared" si="2"/>
        <v>12</v>
      </c>
      <c r="W72" s="27">
        <f t="shared" si="3"/>
        <v>327</v>
      </c>
      <c r="X72" s="4"/>
    </row>
    <row r="73" spans="2:24" ht="15" customHeight="1">
      <c r="B73" s="5" t="s">
        <v>101</v>
      </c>
      <c r="C73" s="5" t="s">
        <v>101</v>
      </c>
      <c r="D73" s="5"/>
      <c r="E73" s="5"/>
      <c r="F73" s="1"/>
      <c r="G73" s="1"/>
      <c r="H73" s="1"/>
      <c r="I73" s="1"/>
      <c r="J73" s="4"/>
      <c r="K73" s="1"/>
      <c r="L73" s="4"/>
      <c r="M73" s="1"/>
      <c r="N73" s="4"/>
      <c r="O73" s="1"/>
      <c r="P73" s="4"/>
      <c r="Q73" s="1"/>
      <c r="R73" s="4"/>
      <c r="S73" s="1"/>
      <c r="T73" s="4"/>
      <c r="U73" s="1"/>
      <c r="V73" s="32">
        <f t="shared" si="2"/>
        <v>0</v>
      </c>
      <c r="W73" s="27">
        <f t="shared" si="3"/>
        <v>0</v>
      </c>
      <c r="X73" s="4"/>
    </row>
    <row r="74" spans="2:24" ht="15" customHeight="1">
      <c r="B74" s="5"/>
      <c r="C74" s="5" t="s">
        <v>3</v>
      </c>
      <c r="D74" s="5"/>
      <c r="E74" s="5"/>
      <c r="F74" s="1"/>
      <c r="G74" s="1"/>
      <c r="H74" s="1"/>
      <c r="I74" s="1"/>
      <c r="J74" s="4"/>
      <c r="K74" s="19"/>
      <c r="L74" s="4"/>
      <c r="M74" s="1"/>
      <c r="N74" s="4"/>
      <c r="O74" s="1"/>
      <c r="P74" s="4"/>
      <c r="Q74" s="1"/>
      <c r="R74" s="4"/>
      <c r="S74" s="19"/>
      <c r="T74" s="4"/>
      <c r="U74" s="19"/>
      <c r="V74" s="32">
        <f t="shared" si="2"/>
        <v>0</v>
      </c>
      <c r="W74" s="27">
        <f t="shared" si="3"/>
        <v>0</v>
      </c>
      <c r="X74" s="4"/>
    </row>
    <row r="75" spans="2:24" ht="15" customHeight="1">
      <c r="B75" s="5"/>
      <c r="C75" s="5" t="s">
        <v>4</v>
      </c>
      <c r="D75" s="5"/>
      <c r="E75" s="5"/>
      <c r="F75" s="1"/>
      <c r="G75" s="1"/>
      <c r="H75" s="1"/>
      <c r="I75" s="1"/>
      <c r="J75" s="4"/>
      <c r="K75" s="19"/>
      <c r="L75" s="4"/>
      <c r="M75" s="1"/>
      <c r="N75" s="4"/>
      <c r="O75" s="1"/>
      <c r="P75" s="4"/>
      <c r="Q75" s="1"/>
      <c r="R75" s="4"/>
      <c r="S75" s="19"/>
      <c r="T75" s="4"/>
      <c r="U75" s="19"/>
      <c r="V75" s="32">
        <f t="shared" si="2"/>
        <v>0</v>
      </c>
      <c r="W75" s="27">
        <f t="shared" si="3"/>
        <v>0</v>
      </c>
      <c r="X75" s="4"/>
    </row>
    <row r="76" spans="2:24" ht="15" customHeight="1">
      <c r="B76" s="5"/>
      <c r="C76" s="5" t="s">
        <v>5</v>
      </c>
      <c r="D76" s="5"/>
      <c r="E76" s="5"/>
      <c r="F76" s="1"/>
      <c r="G76" s="1"/>
      <c r="H76" s="1"/>
      <c r="I76" s="1"/>
      <c r="J76" s="4"/>
      <c r="K76" s="19"/>
      <c r="L76" s="4"/>
      <c r="M76" s="1"/>
      <c r="N76" s="4"/>
      <c r="O76" s="1"/>
      <c r="P76" s="4"/>
      <c r="Q76" s="1"/>
      <c r="R76" s="4"/>
      <c r="S76" s="19"/>
      <c r="T76" s="4"/>
      <c r="U76" s="19"/>
      <c r="V76" s="32">
        <f t="shared" si="2"/>
        <v>0</v>
      </c>
      <c r="W76" s="27">
        <f t="shared" si="3"/>
        <v>0</v>
      </c>
      <c r="X76" s="4"/>
    </row>
    <row r="77" spans="2:24" ht="15" customHeight="1">
      <c r="B77" s="5" t="s">
        <v>103</v>
      </c>
      <c r="C77" s="5" t="s">
        <v>103</v>
      </c>
      <c r="D77" s="5"/>
      <c r="E77" s="5"/>
      <c r="F77" s="1"/>
      <c r="G77" s="1"/>
      <c r="H77" s="1"/>
      <c r="I77" s="1"/>
      <c r="J77" s="4"/>
      <c r="K77" s="1"/>
      <c r="L77" s="4"/>
      <c r="M77" s="1"/>
      <c r="N77" s="4"/>
      <c r="O77" s="1"/>
      <c r="P77" s="4"/>
      <c r="Q77" s="1"/>
      <c r="R77" s="4"/>
      <c r="S77" s="1"/>
      <c r="T77" s="4"/>
      <c r="U77" s="1"/>
      <c r="V77" s="32">
        <f t="shared" si="2"/>
        <v>0</v>
      </c>
      <c r="W77" s="27">
        <f t="shared" si="3"/>
        <v>0</v>
      </c>
      <c r="X77" s="4"/>
    </row>
    <row r="78" spans="2:24" ht="15" customHeight="1">
      <c r="B78" s="5"/>
      <c r="C78" s="5" t="s">
        <v>6</v>
      </c>
      <c r="D78" s="5"/>
      <c r="E78" s="5"/>
      <c r="F78" s="1"/>
      <c r="G78" s="1"/>
      <c r="H78" s="1"/>
      <c r="I78" s="1"/>
      <c r="J78" s="4"/>
      <c r="K78" s="19"/>
      <c r="L78" s="4"/>
      <c r="M78" s="1"/>
      <c r="N78" s="4"/>
      <c r="O78" s="1"/>
      <c r="P78" s="4"/>
      <c r="Q78" s="1"/>
      <c r="R78" s="4"/>
      <c r="S78" s="19"/>
      <c r="T78" s="4"/>
      <c r="U78" s="19"/>
      <c r="V78" s="32">
        <f t="shared" si="2"/>
        <v>0</v>
      </c>
      <c r="W78" s="27">
        <f t="shared" si="3"/>
        <v>0</v>
      </c>
      <c r="X78" s="4"/>
    </row>
    <row r="79" spans="1:24" ht="15" customHeight="1">
      <c r="A79" s="25" t="s">
        <v>71</v>
      </c>
      <c r="B79" s="25" t="s">
        <v>71</v>
      </c>
      <c r="C79" s="5" t="s">
        <v>71</v>
      </c>
      <c r="D79" s="5" t="s">
        <v>71</v>
      </c>
      <c r="E79" s="5" t="s">
        <v>71</v>
      </c>
      <c r="F79" s="1">
        <v>1</v>
      </c>
      <c r="G79" s="1"/>
      <c r="H79" s="1"/>
      <c r="I79" s="1">
        <v>1</v>
      </c>
      <c r="J79" s="4">
        <v>42</v>
      </c>
      <c r="K79" s="19">
        <v>1016</v>
      </c>
      <c r="L79" s="4"/>
      <c r="M79" s="1"/>
      <c r="N79" s="4">
        <v>5</v>
      </c>
      <c r="O79" s="19">
        <v>189</v>
      </c>
      <c r="P79" s="4">
        <v>11</v>
      </c>
      <c r="Q79" s="19">
        <v>306</v>
      </c>
      <c r="R79" s="4">
        <v>29</v>
      </c>
      <c r="S79" s="19">
        <v>708</v>
      </c>
      <c r="T79" s="4">
        <v>7</v>
      </c>
      <c r="U79" s="19">
        <v>191</v>
      </c>
      <c r="V79" s="32">
        <f t="shared" si="2"/>
        <v>47</v>
      </c>
      <c r="W79" s="27">
        <f t="shared" si="3"/>
        <v>1205</v>
      </c>
      <c r="X79" s="4"/>
    </row>
    <row r="80" spans="1:24" ht="15" customHeight="1">
      <c r="A80" s="25" t="s">
        <v>87</v>
      </c>
      <c r="B80" s="25" t="s">
        <v>87</v>
      </c>
      <c r="F80" s="1"/>
      <c r="G80" s="1"/>
      <c r="H80" s="1"/>
      <c r="I80" s="1"/>
      <c r="J80" s="4"/>
      <c r="K80" s="1"/>
      <c r="L80" s="4"/>
      <c r="M80" s="1"/>
      <c r="N80" s="4"/>
      <c r="O80" s="1"/>
      <c r="P80" s="4"/>
      <c r="Q80" s="1"/>
      <c r="R80" s="4"/>
      <c r="S80" s="1"/>
      <c r="T80" s="4"/>
      <c r="U80" s="1"/>
      <c r="V80" s="32">
        <f t="shared" si="2"/>
        <v>0</v>
      </c>
      <c r="W80" s="27">
        <f t="shared" si="3"/>
        <v>0</v>
      </c>
      <c r="X80" s="4"/>
    </row>
    <row r="81" spans="3:24" ht="15" customHeight="1">
      <c r="C81" s="5" t="s">
        <v>7</v>
      </c>
      <c r="D81" s="5" t="s">
        <v>7</v>
      </c>
      <c r="E81" s="5" t="s">
        <v>7</v>
      </c>
      <c r="F81" s="1">
        <v>1</v>
      </c>
      <c r="G81" s="1"/>
      <c r="H81" s="1"/>
      <c r="I81" s="1">
        <v>1</v>
      </c>
      <c r="J81" s="4">
        <v>10</v>
      </c>
      <c r="K81" s="19">
        <v>164</v>
      </c>
      <c r="L81" s="4"/>
      <c r="M81" s="1"/>
      <c r="N81" s="4"/>
      <c r="O81" s="19"/>
      <c r="P81" s="4"/>
      <c r="Q81" s="19"/>
      <c r="R81" s="4">
        <v>10</v>
      </c>
      <c r="S81" s="19">
        <v>164</v>
      </c>
      <c r="T81" s="4"/>
      <c r="U81" s="19"/>
      <c r="V81" s="32">
        <f t="shared" si="2"/>
        <v>10</v>
      </c>
      <c r="W81" s="27">
        <f t="shared" si="3"/>
        <v>164</v>
      </c>
      <c r="X81" s="4"/>
    </row>
    <row r="82" spans="3:24" ht="15" customHeight="1">
      <c r="C82" s="5" t="s">
        <v>8</v>
      </c>
      <c r="D82" s="5"/>
      <c r="E82" s="5" t="s">
        <v>8</v>
      </c>
      <c r="F82" s="1"/>
      <c r="G82" s="1">
        <v>1</v>
      </c>
      <c r="H82" s="1"/>
      <c r="I82" s="1">
        <v>1</v>
      </c>
      <c r="J82" s="4"/>
      <c r="K82" s="19"/>
      <c r="L82" s="4"/>
      <c r="M82" s="1"/>
      <c r="N82" s="4">
        <v>10</v>
      </c>
      <c r="O82" s="1">
        <v>98</v>
      </c>
      <c r="P82" s="4"/>
      <c r="Q82" s="19"/>
      <c r="R82" s="4">
        <v>9</v>
      </c>
      <c r="S82" s="19">
        <v>61</v>
      </c>
      <c r="T82" s="4">
        <v>1</v>
      </c>
      <c r="U82" s="19">
        <v>37</v>
      </c>
      <c r="V82" s="32">
        <f t="shared" si="2"/>
        <v>10</v>
      </c>
      <c r="W82" s="27">
        <f t="shared" si="3"/>
        <v>98</v>
      </c>
      <c r="X82" s="4"/>
    </row>
    <row r="83" spans="1:24" ht="15" customHeight="1">
      <c r="A83" s="25" t="s">
        <v>31</v>
      </c>
      <c r="B83" s="25" t="s">
        <v>31</v>
      </c>
      <c r="F83" s="1"/>
      <c r="G83" s="1"/>
      <c r="H83" s="1"/>
      <c r="I83" s="1"/>
      <c r="J83" s="4"/>
      <c r="K83" s="1"/>
      <c r="L83" s="4"/>
      <c r="M83" s="1"/>
      <c r="N83" s="4"/>
      <c r="O83" s="1"/>
      <c r="P83" s="4"/>
      <c r="Q83" s="1"/>
      <c r="R83" s="4"/>
      <c r="S83" s="1"/>
      <c r="T83" s="4"/>
      <c r="U83" s="1"/>
      <c r="V83" s="32">
        <f t="shared" si="2"/>
        <v>0</v>
      </c>
      <c r="W83" s="27">
        <f t="shared" si="3"/>
        <v>0</v>
      </c>
      <c r="X83" s="4"/>
    </row>
    <row r="84" spans="3:24" ht="15" customHeight="1">
      <c r="C84" s="5" t="s">
        <v>9</v>
      </c>
      <c r="D84" s="5" t="s">
        <v>9</v>
      </c>
      <c r="E84" s="5" t="s">
        <v>9</v>
      </c>
      <c r="F84" s="1">
        <v>1</v>
      </c>
      <c r="G84" s="1"/>
      <c r="H84" s="1">
        <v>1</v>
      </c>
      <c r="I84" s="1"/>
      <c r="J84" s="4"/>
      <c r="K84" s="19"/>
      <c r="L84" s="4"/>
      <c r="M84" s="1"/>
      <c r="N84" s="4"/>
      <c r="O84" s="1"/>
      <c r="P84" s="4"/>
      <c r="Q84" s="1"/>
      <c r="R84" s="4"/>
      <c r="S84" s="19"/>
      <c r="T84" s="4"/>
      <c r="U84" s="19"/>
      <c r="V84" s="32">
        <f t="shared" si="2"/>
        <v>0</v>
      </c>
      <c r="W84" s="27">
        <f t="shared" si="3"/>
        <v>0</v>
      </c>
      <c r="X84" s="4"/>
    </row>
    <row r="85" spans="1:24" ht="15" customHeight="1">
      <c r="A85" s="25" t="s">
        <v>26</v>
      </c>
      <c r="B85" s="25" t="s">
        <v>26</v>
      </c>
      <c r="F85" s="1"/>
      <c r="G85" s="1"/>
      <c r="H85" s="1"/>
      <c r="I85" s="1"/>
      <c r="J85" s="4"/>
      <c r="K85" s="1"/>
      <c r="L85" s="4"/>
      <c r="M85" s="1"/>
      <c r="N85" s="4"/>
      <c r="O85" s="1"/>
      <c r="P85" s="4"/>
      <c r="Q85" s="1"/>
      <c r="R85" s="4"/>
      <c r="S85" s="1"/>
      <c r="T85" s="4"/>
      <c r="U85" s="1"/>
      <c r="V85" s="32">
        <f t="shared" si="2"/>
        <v>0</v>
      </c>
      <c r="W85" s="27">
        <f t="shared" si="3"/>
        <v>0</v>
      </c>
      <c r="X85" s="4"/>
    </row>
    <row r="86" spans="5:24" ht="15" customHeight="1">
      <c r="E86" s="25" t="s">
        <v>173</v>
      </c>
      <c r="F86" s="1"/>
      <c r="G86" s="1">
        <v>1</v>
      </c>
      <c r="H86" s="1"/>
      <c r="I86" s="1">
        <v>1</v>
      </c>
      <c r="J86" s="4">
        <v>10</v>
      </c>
      <c r="K86" s="1">
        <v>280</v>
      </c>
      <c r="L86" s="4"/>
      <c r="M86" s="1"/>
      <c r="N86" s="4"/>
      <c r="O86" s="1"/>
      <c r="P86" s="4">
        <v>9</v>
      </c>
      <c r="Q86" s="1">
        <v>250</v>
      </c>
      <c r="R86" s="4"/>
      <c r="S86" s="1"/>
      <c r="T86" s="4">
        <v>1</v>
      </c>
      <c r="U86" s="1">
        <v>30</v>
      </c>
      <c r="V86" s="32">
        <f t="shared" si="2"/>
        <v>10</v>
      </c>
      <c r="W86" s="27">
        <f t="shared" si="3"/>
        <v>280</v>
      </c>
      <c r="X86" s="4"/>
    </row>
    <row r="87" spans="1:24" ht="15" customHeight="1">
      <c r="A87" s="25" t="s">
        <v>27</v>
      </c>
      <c r="B87" s="25" t="s">
        <v>27</v>
      </c>
      <c r="F87" s="1"/>
      <c r="G87" s="1"/>
      <c r="H87" s="1"/>
      <c r="I87" s="1"/>
      <c r="J87" s="4"/>
      <c r="K87" s="1"/>
      <c r="L87" s="4"/>
      <c r="M87" s="1"/>
      <c r="N87" s="4"/>
      <c r="O87" s="1"/>
      <c r="P87" s="4"/>
      <c r="Q87" s="1"/>
      <c r="R87" s="4"/>
      <c r="S87" s="1"/>
      <c r="T87" s="4"/>
      <c r="U87" s="1"/>
      <c r="V87" s="32">
        <f t="shared" si="2"/>
        <v>0</v>
      </c>
      <c r="W87" s="27">
        <f t="shared" si="3"/>
        <v>0</v>
      </c>
      <c r="X87" s="4"/>
    </row>
    <row r="88" spans="1:24" ht="15" customHeight="1">
      <c r="A88" s="25" t="s">
        <v>28</v>
      </c>
      <c r="B88" s="25" t="s">
        <v>28</v>
      </c>
      <c r="E88" s="25" t="s">
        <v>28</v>
      </c>
      <c r="F88" s="1"/>
      <c r="G88" s="1">
        <v>1</v>
      </c>
      <c r="H88" s="1"/>
      <c r="I88" s="1">
        <v>1</v>
      </c>
      <c r="J88" s="4">
        <v>3</v>
      </c>
      <c r="K88" s="1">
        <v>87</v>
      </c>
      <c r="L88" s="4"/>
      <c r="M88" s="1"/>
      <c r="N88" s="4"/>
      <c r="O88" s="1"/>
      <c r="P88" s="4">
        <v>1</v>
      </c>
      <c r="Q88" s="1">
        <v>27</v>
      </c>
      <c r="R88" s="4">
        <v>1</v>
      </c>
      <c r="S88" s="1">
        <v>30</v>
      </c>
      <c r="T88" s="4">
        <v>1</v>
      </c>
      <c r="U88" s="1">
        <v>30</v>
      </c>
      <c r="V88" s="32">
        <f t="shared" si="2"/>
        <v>3</v>
      </c>
      <c r="W88" s="27">
        <f t="shared" si="3"/>
        <v>87</v>
      </c>
      <c r="X88" s="4"/>
    </row>
    <row r="89" spans="1:24" ht="15" customHeight="1">
      <c r="A89" s="25" t="s">
        <v>33</v>
      </c>
      <c r="B89" s="25" t="s">
        <v>33</v>
      </c>
      <c r="F89" s="1"/>
      <c r="G89" s="1"/>
      <c r="H89" s="1"/>
      <c r="I89" s="1"/>
      <c r="J89" s="4"/>
      <c r="K89" s="1"/>
      <c r="L89" s="4"/>
      <c r="M89" s="1"/>
      <c r="N89" s="4"/>
      <c r="O89" s="1"/>
      <c r="P89" s="4"/>
      <c r="Q89" s="1"/>
      <c r="R89" s="4"/>
      <c r="S89" s="1"/>
      <c r="T89" s="4"/>
      <c r="U89" s="1"/>
      <c r="V89" s="32">
        <f t="shared" si="2"/>
        <v>0</v>
      </c>
      <c r="W89" s="27">
        <f t="shared" si="3"/>
        <v>0</v>
      </c>
      <c r="X89" s="4"/>
    </row>
    <row r="90" spans="1:24" ht="15" customHeight="1">
      <c r="A90" s="25" t="s">
        <v>29</v>
      </c>
      <c r="B90" s="25" t="s">
        <v>29</v>
      </c>
      <c r="F90" s="1"/>
      <c r="G90" s="1"/>
      <c r="H90" s="1"/>
      <c r="I90" s="1"/>
      <c r="J90" s="4"/>
      <c r="K90" s="1"/>
      <c r="L90" s="4"/>
      <c r="M90" s="1"/>
      <c r="N90" s="4"/>
      <c r="O90" s="1"/>
      <c r="P90" s="4"/>
      <c r="Q90" s="1"/>
      <c r="R90" s="4"/>
      <c r="S90" s="1"/>
      <c r="T90" s="4"/>
      <c r="U90" s="1"/>
      <c r="V90" s="32">
        <f t="shared" si="2"/>
        <v>0</v>
      </c>
      <c r="W90" s="27">
        <f t="shared" si="3"/>
        <v>0</v>
      </c>
      <c r="X90" s="4"/>
    </row>
    <row r="91" spans="2:24" ht="15" customHeight="1">
      <c r="B91" s="5" t="s">
        <v>104</v>
      </c>
      <c r="C91" s="5" t="s">
        <v>104</v>
      </c>
      <c r="D91" s="5"/>
      <c r="E91" s="5"/>
      <c r="F91" s="1"/>
      <c r="G91" s="1"/>
      <c r="H91" s="1"/>
      <c r="I91" s="1"/>
      <c r="J91" s="4"/>
      <c r="K91" s="1"/>
      <c r="L91" s="4"/>
      <c r="M91" s="1"/>
      <c r="N91" s="4"/>
      <c r="O91" s="1"/>
      <c r="P91" s="4"/>
      <c r="Q91" s="1"/>
      <c r="R91" s="4"/>
      <c r="S91" s="1"/>
      <c r="T91" s="4"/>
      <c r="U91" s="1"/>
      <c r="V91" s="32">
        <f t="shared" si="2"/>
        <v>0</v>
      </c>
      <c r="W91" s="27">
        <f t="shared" si="3"/>
        <v>0</v>
      </c>
      <c r="X91" s="4"/>
    </row>
    <row r="92" spans="2:24" ht="15" customHeight="1">
      <c r="B92" s="5"/>
      <c r="D92" s="5" t="s">
        <v>47</v>
      </c>
      <c r="E92" s="5" t="s">
        <v>47</v>
      </c>
      <c r="F92" s="1">
        <v>1</v>
      </c>
      <c r="G92" s="1"/>
      <c r="H92" s="1"/>
      <c r="I92" s="1">
        <v>1</v>
      </c>
      <c r="J92" s="4"/>
      <c r="K92" s="1"/>
      <c r="L92" s="4">
        <v>100</v>
      </c>
      <c r="M92" s="1">
        <v>4097</v>
      </c>
      <c r="N92" s="4"/>
      <c r="O92" s="19"/>
      <c r="P92" s="4"/>
      <c r="Q92" s="1"/>
      <c r="R92" s="4">
        <v>100</v>
      </c>
      <c r="S92" s="19">
        <v>4097</v>
      </c>
      <c r="T92" s="4"/>
      <c r="U92" s="1"/>
      <c r="V92" s="32">
        <f t="shared" si="2"/>
        <v>100</v>
      </c>
      <c r="W92" s="27">
        <f t="shared" si="3"/>
        <v>4097</v>
      </c>
      <c r="X92" s="4"/>
    </row>
    <row r="93" spans="2:24" ht="15" customHeight="1">
      <c r="B93" s="5" t="s">
        <v>105</v>
      </c>
      <c r="C93" s="5" t="s">
        <v>105</v>
      </c>
      <c r="D93" s="5"/>
      <c r="E93" s="5"/>
      <c r="F93" s="1"/>
      <c r="G93" s="1"/>
      <c r="H93" s="1"/>
      <c r="I93" s="1"/>
      <c r="J93" s="4"/>
      <c r="K93" s="19"/>
      <c r="L93" s="4"/>
      <c r="M93" s="1"/>
      <c r="N93" s="4"/>
      <c r="O93" s="1"/>
      <c r="P93" s="4"/>
      <c r="Q93" s="1"/>
      <c r="R93" s="4"/>
      <c r="S93" s="19"/>
      <c r="T93" s="4"/>
      <c r="U93" s="19"/>
      <c r="V93" s="32">
        <f t="shared" si="2"/>
        <v>0</v>
      </c>
      <c r="W93" s="27">
        <f t="shared" si="3"/>
        <v>0</v>
      </c>
      <c r="X93" s="4"/>
    </row>
    <row r="94" spans="2:24" ht="15" customHeight="1">
      <c r="B94" s="5"/>
      <c r="C94" s="5"/>
      <c r="D94" s="5"/>
      <c r="E94" s="5" t="s">
        <v>179</v>
      </c>
      <c r="F94" s="1"/>
      <c r="G94" s="1">
        <v>1</v>
      </c>
      <c r="H94" s="1"/>
      <c r="I94" s="1">
        <v>1</v>
      </c>
      <c r="J94" s="4"/>
      <c r="K94" s="19"/>
      <c r="L94" s="4"/>
      <c r="M94" s="1"/>
      <c r="N94" s="4">
        <v>42</v>
      </c>
      <c r="O94" s="1">
        <v>1942</v>
      </c>
      <c r="P94" s="4"/>
      <c r="Q94" s="1"/>
      <c r="R94" s="4">
        <v>42</v>
      </c>
      <c r="S94" s="19">
        <v>1942</v>
      </c>
      <c r="T94" s="4"/>
      <c r="U94" s="19"/>
      <c r="V94" s="32">
        <f t="shared" si="2"/>
        <v>42</v>
      </c>
      <c r="W94" s="27">
        <f t="shared" si="3"/>
        <v>1942</v>
      </c>
      <c r="X94" s="4"/>
    </row>
    <row r="95" spans="3:24" ht="15" customHeight="1">
      <c r="C95" s="5" t="s">
        <v>159</v>
      </c>
      <c r="D95" s="5" t="s">
        <v>41</v>
      </c>
      <c r="E95" s="5" t="s">
        <v>178</v>
      </c>
      <c r="F95" s="1">
        <v>1</v>
      </c>
      <c r="G95" s="1"/>
      <c r="H95" s="1">
        <v>1</v>
      </c>
      <c r="I95" s="1"/>
      <c r="J95" s="31"/>
      <c r="K95" s="24"/>
      <c r="L95" s="56"/>
      <c r="M95" s="57"/>
      <c r="N95" s="56"/>
      <c r="O95" s="57"/>
      <c r="P95" s="31"/>
      <c r="Q95" s="27"/>
      <c r="R95" s="31"/>
      <c r="S95" s="27"/>
      <c r="T95" s="31"/>
      <c r="U95" s="35"/>
      <c r="V95" s="32">
        <f t="shared" si="2"/>
        <v>0</v>
      </c>
      <c r="W95" s="27">
        <f t="shared" si="3"/>
        <v>0</v>
      </c>
      <c r="X95" s="4"/>
    </row>
    <row r="96" spans="1:24" ht="15" customHeight="1">
      <c r="A96" s="25" t="s">
        <v>82</v>
      </c>
      <c r="B96" s="25" t="s">
        <v>82</v>
      </c>
      <c r="F96" s="1"/>
      <c r="G96" s="1"/>
      <c r="H96" s="1"/>
      <c r="I96" s="1"/>
      <c r="J96" s="4"/>
      <c r="K96" s="1"/>
      <c r="L96" s="4"/>
      <c r="M96" s="1"/>
      <c r="N96" s="4"/>
      <c r="O96" s="1"/>
      <c r="P96" s="4"/>
      <c r="Q96" s="1"/>
      <c r="R96" s="4"/>
      <c r="S96" s="1"/>
      <c r="T96" s="4"/>
      <c r="U96" s="1"/>
      <c r="V96" s="32">
        <f t="shared" si="2"/>
        <v>0</v>
      </c>
      <c r="W96" s="27">
        <f t="shared" si="3"/>
        <v>0</v>
      </c>
      <c r="X96" s="4"/>
    </row>
    <row r="97" spans="1:24" ht="15" customHeight="1">
      <c r="A97" s="25" t="s">
        <v>137</v>
      </c>
      <c r="B97" s="25" t="s">
        <v>137</v>
      </c>
      <c r="F97" s="1"/>
      <c r="G97" s="1"/>
      <c r="H97" s="1"/>
      <c r="I97" s="1"/>
      <c r="J97" s="4"/>
      <c r="K97" s="1"/>
      <c r="L97" s="4"/>
      <c r="M97" s="1"/>
      <c r="N97" s="4"/>
      <c r="O97" s="1"/>
      <c r="P97" s="4"/>
      <c r="Q97" s="1"/>
      <c r="R97" s="4"/>
      <c r="S97" s="1"/>
      <c r="T97" s="4"/>
      <c r="U97" s="1"/>
      <c r="V97" s="32">
        <f t="shared" si="2"/>
        <v>0</v>
      </c>
      <c r="W97" s="27">
        <f t="shared" si="3"/>
        <v>0</v>
      </c>
      <c r="X97" s="4"/>
    </row>
    <row r="98" spans="2:24" ht="15" customHeight="1">
      <c r="B98" s="5" t="s">
        <v>106</v>
      </c>
      <c r="C98" s="5" t="s">
        <v>106</v>
      </c>
      <c r="D98" s="5"/>
      <c r="E98" s="5"/>
      <c r="F98" s="1"/>
      <c r="G98" s="1"/>
      <c r="H98" s="1"/>
      <c r="I98" s="1"/>
      <c r="J98" s="4"/>
      <c r="K98" s="1"/>
      <c r="L98" s="4"/>
      <c r="M98" s="1"/>
      <c r="N98" s="4"/>
      <c r="O98" s="1"/>
      <c r="P98" s="4"/>
      <c r="Q98" s="1"/>
      <c r="R98" s="4"/>
      <c r="S98" s="1"/>
      <c r="T98" s="4"/>
      <c r="U98" s="1"/>
      <c r="V98" s="32">
        <f t="shared" si="2"/>
        <v>0</v>
      </c>
      <c r="W98" s="27">
        <f t="shared" si="3"/>
        <v>0</v>
      </c>
      <c r="X98" s="4"/>
    </row>
    <row r="99" spans="1:24" ht="15" customHeight="1">
      <c r="A99" s="25" t="s">
        <v>30</v>
      </c>
      <c r="B99" s="25" t="s">
        <v>30</v>
      </c>
      <c r="C99" s="5" t="s">
        <v>30</v>
      </c>
      <c r="D99" s="5"/>
      <c r="E99" s="5"/>
      <c r="F99" s="1"/>
      <c r="G99" s="1"/>
      <c r="H99" s="1"/>
      <c r="I99" s="1"/>
      <c r="J99" s="4"/>
      <c r="K99" s="1"/>
      <c r="L99" s="4"/>
      <c r="M99" s="1"/>
      <c r="N99" s="4"/>
      <c r="O99" s="1"/>
      <c r="P99" s="4"/>
      <c r="Q99" s="19"/>
      <c r="R99" s="4"/>
      <c r="S99" s="19"/>
      <c r="T99" s="4"/>
      <c r="U99" s="19"/>
      <c r="V99" s="32">
        <f t="shared" si="2"/>
        <v>0</v>
      </c>
      <c r="W99" s="27">
        <f t="shared" si="3"/>
        <v>0</v>
      </c>
      <c r="X99" s="4"/>
    </row>
    <row r="100" spans="1:24" ht="15" customHeight="1">
      <c r="A100" s="25" t="s">
        <v>72</v>
      </c>
      <c r="B100" s="25" t="s">
        <v>72</v>
      </c>
      <c r="C100" s="5" t="s">
        <v>72</v>
      </c>
      <c r="D100" s="5"/>
      <c r="E100" s="5"/>
      <c r="F100" s="1"/>
      <c r="G100" s="1"/>
      <c r="H100" s="1"/>
      <c r="I100" s="1"/>
      <c r="J100" s="4"/>
      <c r="K100" s="1"/>
      <c r="L100" s="4"/>
      <c r="M100" s="1"/>
      <c r="N100" s="4"/>
      <c r="O100" s="1"/>
      <c r="P100" s="4"/>
      <c r="Q100" s="19"/>
      <c r="R100" s="4"/>
      <c r="S100" s="19"/>
      <c r="T100" s="4"/>
      <c r="U100" s="19"/>
      <c r="V100" s="32">
        <f t="shared" si="2"/>
        <v>0</v>
      </c>
      <c r="W100" s="27">
        <f t="shared" si="3"/>
        <v>0</v>
      </c>
      <c r="X100" s="4"/>
    </row>
    <row r="101" spans="2:24" ht="15" customHeight="1">
      <c r="B101" s="5" t="s">
        <v>107</v>
      </c>
      <c r="C101" s="5" t="s">
        <v>107</v>
      </c>
      <c r="D101" s="5"/>
      <c r="E101" s="5"/>
      <c r="F101" s="1"/>
      <c r="G101" s="1"/>
      <c r="H101" s="1"/>
      <c r="I101" s="1"/>
      <c r="J101" s="4"/>
      <c r="K101" s="1"/>
      <c r="L101" s="4"/>
      <c r="M101" s="1"/>
      <c r="N101" s="4"/>
      <c r="O101" s="1"/>
      <c r="P101" s="4"/>
      <c r="Q101" s="1"/>
      <c r="R101" s="4"/>
      <c r="S101" s="1"/>
      <c r="T101" s="4"/>
      <c r="U101" s="1"/>
      <c r="V101" s="32">
        <f t="shared" si="2"/>
        <v>0</v>
      </c>
      <c r="W101" s="27">
        <f t="shared" si="3"/>
        <v>0</v>
      </c>
      <c r="X101" s="4"/>
    </row>
    <row r="102" spans="2:24" ht="15" customHeight="1">
      <c r="B102" s="5"/>
      <c r="C102" s="5"/>
      <c r="D102" s="5" t="s">
        <v>48</v>
      </c>
      <c r="E102" s="5" t="s">
        <v>48</v>
      </c>
      <c r="F102" s="1">
        <v>1</v>
      </c>
      <c r="G102" s="1"/>
      <c r="H102" s="1"/>
      <c r="I102" s="1">
        <v>1</v>
      </c>
      <c r="J102" s="4"/>
      <c r="K102" s="1"/>
      <c r="L102" s="4">
        <v>77</v>
      </c>
      <c r="M102" s="1">
        <v>3064</v>
      </c>
      <c r="N102" s="4"/>
      <c r="O102" s="1"/>
      <c r="P102" s="4"/>
      <c r="Q102" s="1"/>
      <c r="R102" s="4">
        <v>73</v>
      </c>
      <c r="S102" s="1">
        <v>2935</v>
      </c>
      <c r="T102" s="4">
        <v>4</v>
      </c>
      <c r="U102" s="19">
        <v>129</v>
      </c>
      <c r="V102" s="32">
        <f t="shared" si="2"/>
        <v>77</v>
      </c>
      <c r="W102" s="27">
        <f t="shared" si="3"/>
        <v>3064</v>
      </c>
      <c r="X102" s="4"/>
    </row>
    <row r="103" spans="2:24" ht="15" customHeight="1">
      <c r="B103" s="5" t="s">
        <v>97</v>
      </c>
      <c r="C103" s="5" t="s">
        <v>97</v>
      </c>
      <c r="D103" s="5"/>
      <c r="E103" s="5"/>
      <c r="F103" s="1"/>
      <c r="G103" s="1"/>
      <c r="H103" s="1"/>
      <c r="I103" s="1"/>
      <c r="J103" s="4"/>
      <c r="K103" s="1"/>
      <c r="L103" s="4"/>
      <c r="M103" s="1"/>
      <c r="N103" s="4"/>
      <c r="O103" s="1"/>
      <c r="P103" s="4"/>
      <c r="Q103" s="19"/>
      <c r="R103" s="4"/>
      <c r="S103" s="19"/>
      <c r="T103" s="4"/>
      <c r="U103" s="19"/>
      <c r="V103" s="32">
        <f t="shared" si="2"/>
        <v>0</v>
      </c>
      <c r="W103" s="27">
        <f t="shared" si="3"/>
        <v>0</v>
      </c>
      <c r="X103" s="4"/>
    </row>
    <row r="104" spans="2:24" ht="15" customHeight="1">
      <c r="B104" s="5"/>
      <c r="C104" s="5"/>
      <c r="D104" s="5"/>
      <c r="E104" s="5" t="s">
        <v>177</v>
      </c>
      <c r="F104" s="1"/>
      <c r="G104" s="1">
        <v>1</v>
      </c>
      <c r="H104" s="1"/>
      <c r="I104" s="1">
        <v>1</v>
      </c>
      <c r="J104" s="4">
        <v>15</v>
      </c>
      <c r="K104" s="1">
        <v>369</v>
      </c>
      <c r="L104" s="4"/>
      <c r="M104" s="1"/>
      <c r="N104" s="4"/>
      <c r="O104" s="1"/>
      <c r="P104" s="4">
        <v>9</v>
      </c>
      <c r="Q104" s="19">
        <v>195</v>
      </c>
      <c r="R104" s="4"/>
      <c r="S104" s="19"/>
      <c r="T104" s="4">
        <v>6</v>
      </c>
      <c r="U104" s="19">
        <v>174</v>
      </c>
      <c r="V104" s="32">
        <f t="shared" si="2"/>
        <v>15</v>
      </c>
      <c r="W104" s="27">
        <f t="shared" si="3"/>
        <v>369</v>
      </c>
      <c r="X104" s="4"/>
    </row>
    <row r="105" spans="2:24" ht="15" customHeight="1">
      <c r="B105" s="5"/>
      <c r="C105" s="5"/>
      <c r="D105" s="5"/>
      <c r="E105" s="5" t="s">
        <v>176</v>
      </c>
      <c r="F105" s="1"/>
      <c r="G105" s="1">
        <v>1</v>
      </c>
      <c r="H105" s="1"/>
      <c r="I105" s="1">
        <v>1</v>
      </c>
      <c r="J105" s="4">
        <v>12</v>
      </c>
      <c r="K105" s="1">
        <v>258</v>
      </c>
      <c r="L105" s="4"/>
      <c r="M105" s="1"/>
      <c r="N105" s="4"/>
      <c r="O105" s="1"/>
      <c r="P105" s="4">
        <v>12</v>
      </c>
      <c r="Q105" s="19">
        <v>258</v>
      </c>
      <c r="R105" s="4"/>
      <c r="S105" s="19"/>
      <c r="T105" s="4"/>
      <c r="U105" s="19"/>
      <c r="V105" s="32">
        <f t="shared" si="2"/>
        <v>12</v>
      </c>
      <c r="W105" s="27">
        <f t="shared" si="3"/>
        <v>258</v>
      </c>
      <c r="X105" s="4"/>
    </row>
    <row r="106" spans="2:24" ht="15" customHeight="1">
      <c r="B106" s="5"/>
      <c r="C106" s="5"/>
      <c r="D106" s="5" t="s">
        <v>102</v>
      </c>
      <c r="E106" s="5" t="s">
        <v>102</v>
      </c>
      <c r="F106" s="1">
        <v>1</v>
      </c>
      <c r="G106" s="1"/>
      <c r="H106" s="1">
        <v>1</v>
      </c>
      <c r="I106" s="1"/>
      <c r="J106" s="4"/>
      <c r="K106" s="1"/>
      <c r="L106" s="4"/>
      <c r="M106" s="1"/>
      <c r="N106" s="4"/>
      <c r="O106" s="1"/>
      <c r="P106" s="4"/>
      <c r="Q106" s="19"/>
      <c r="R106" s="4"/>
      <c r="S106" s="19"/>
      <c r="T106" s="4"/>
      <c r="U106" s="19"/>
      <c r="V106" s="32">
        <f t="shared" si="2"/>
        <v>0</v>
      </c>
      <c r="W106" s="27">
        <f t="shared" si="3"/>
        <v>0</v>
      </c>
      <c r="X106" s="4"/>
    </row>
    <row r="107" spans="2:24" ht="15" customHeight="1">
      <c r="B107" s="5"/>
      <c r="C107" s="5" t="s">
        <v>10</v>
      </c>
      <c r="D107" s="5" t="s">
        <v>10</v>
      </c>
      <c r="E107" s="5" t="s">
        <v>10</v>
      </c>
      <c r="F107" s="1">
        <v>1</v>
      </c>
      <c r="G107" s="1"/>
      <c r="H107" s="1"/>
      <c r="I107" s="1">
        <v>1</v>
      </c>
      <c r="J107" s="4">
        <v>18</v>
      </c>
      <c r="K107" s="19">
        <v>495</v>
      </c>
      <c r="L107" s="4"/>
      <c r="M107" s="19"/>
      <c r="N107" s="4">
        <v>4</v>
      </c>
      <c r="O107" s="1">
        <v>90</v>
      </c>
      <c r="P107" s="4"/>
      <c r="Q107" s="19"/>
      <c r="R107" s="4">
        <v>13</v>
      </c>
      <c r="S107" s="19">
        <v>387</v>
      </c>
      <c r="T107" s="4">
        <v>9</v>
      </c>
      <c r="U107" s="19">
        <v>198</v>
      </c>
      <c r="V107" s="32">
        <f t="shared" si="2"/>
        <v>22</v>
      </c>
      <c r="W107" s="27">
        <f t="shared" si="3"/>
        <v>585</v>
      </c>
      <c r="X107" s="4"/>
    </row>
    <row r="108" spans="2:24" ht="15" customHeight="1">
      <c r="B108" s="5"/>
      <c r="C108" s="5" t="s">
        <v>11</v>
      </c>
      <c r="D108" s="5"/>
      <c r="E108" s="5"/>
      <c r="F108" s="1"/>
      <c r="G108" s="1"/>
      <c r="H108" s="1"/>
      <c r="I108" s="1"/>
      <c r="J108" s="4"/>
      <c r="K108" s="1"/>
      <c r="L108" s="4"/>
      <c r="M108" s="1"/>
      <c r="N108" s="4"/>
      <c r="O108" s="1"/>
      <c r="P108" s="4"/>
      <c r="Q108" s="19"/>
      <c r="R108" s="4"/>
      <c r="S108" s="1"/>
      <c r="T108" s="4"/>
      <c r="U108" s="1"/>
      <c r="V108" s="32">
        <f t="shared" si="2"/>
        <v>0</v>
      </c>
      <c r="W108" s="27">
        <f t="shared" si="3"/>
        <v>0</v>
      </c>
      <c r="X108" s="4"/>
    </row>
    <row r="109" spans="2:24" ht="15" customHeight="1">
      <c r="B109" s="5"/>
      <c r="C109" s="5"/>
      <c r="D109" s="5"/>
      <c r="E109" s="5" t="s">
        <v>175</v>
      </c>
      <c r="F109" s="1"/>
      <c r="G109" s="1">
        <v>1</v>
      </c>
      <c r="H109" s="1"/>
      <c r="I109" s="1">
        <v>1</v>
      </c>
      <c r="J109" s="4">
        <v>13</v>
      </c>
      <c r="K109" s="1">
        <v>355</v>
      </c>
      <c r="L109" s="4"/>
      <c r="M109" s="1"/>
      <c r="N109" s="4"/>
      <c r="O109" s="1"/>
      <c r="P109" s="4">
        <v>5</v>
      </c>
      <c r="Q109" s="19">
        <v>104</v>
      </c>
      <c r="R109" s="4"/>
      <c r="S109" s="1"/>
      <c r="T109" s="4">
        <v>8</v>
      </c>
      <c r="U109" s="1">
        <v>251</v>
      </c>
      <c r="V109" s="32">
        <f t="shared" si="2"/>
        <v>13</v>
      </c>
      <c r="W109" s="27">
        <f t="shared" si="3"/>
        <v>355</v>
      </c>
      <c r="X109" s="4"/>
    </row>
    <row r="110" spans="1:24" ht="15" customHeight="1">
      <c r="A110" s="25" t="s">
        <v>34</v>
      </c>
      <c r="B110" s="25" t="s">
        <v>34</v>
      </c>
      <c r="F110" s="1"/>
      <c r="G110" s="1"/>
      <c r="H110" s="1"/>
      <c r="I110" s="1"/>
      <c r="J110" s="4"/>
      <c r="K110" s="1"/>
      <c r="L110" s="4"/>
      <c r="M110" s="1"/>
      <c r="N110" s="4"/>
      <c r="O110" s="1"/>
      <c r="P110" s="4"/>
      <c r="Q110" s="1"/>
      <c r="R110" s="4"/>
      <c r="S110" s="1"/>
      <c r="T110" s="4"/>
      <c r="U110" s="1"/>
      <c r="V110" s="32">
        <f t="shared" si="2"/>
        <v>0</v>
      </c>
      <c r="W110" s="27">
        <f t="shared" si="3"/>
        <v>0</v>
      </c>
      <c r="X110" s="4"/>
    </row>
    <row r="111" spans="1:24" ht="15" customHeight="1">
      <c r="A111" s="25" t="s">
        <v>35</v>
      </c>
      <c r="B111" s="25" t="s">
        <v>35</v>
      </c>
      <c r="F111" s="1"/>
      <c r="G111" s="1"/>
      <c r="H111" s="1"/>
      <c r="I111" s="1"/>
      <c r="J111" s="4"/>
      <c r="K111" s="1"/>
      <c r="L111" s="4"/>
      <c r="M111" s="1"/>
      <c r="N111" s="4"/>
      <c r="O111" s="1"/>
      <c r="P111" s="4"/>
      <c r="Q111" s="1"/>
      <c r="R111" s="4"/>
      <c r="S111" s="1"/>
      <c r="T111" s="4"/>
      <c r="U111" s="1"/>
      <c r="V111" s="32">
        <f t="shared" si="2"/>
        <v>0</v>
      </c>
      <c r="W111" s="27">
        <f t="shared" si="3"/>
        <v>0</v>
      </c>
      <c r="X111" s="4"/>
    </row>
    <row r="112" spans="1:24" ht="15" customHeight="1">
      <c r="A112" s="25" t="s">
        <v>155</v>
      </c>
      <c r="B112" s="25" t="s">
        <v>155</v>
      </c>
      <c r="C112" s="5" t="s">
        <v>155</v>
      </c>
      <c r="D112" s="5"/>
      <c r="E112" s="5"/>
      <c r="F112" s="1"/>
      <c r="G112" s="1"/>
      <c r="H112" s="1"/>
      <c r="I112" s="1"/>
      <c r="J112" s="4"/>
      <c r="K112" s="1"/>
      <c r="L112" s="4"/>
      <c r="M112" s="1"/>
      <c r="N112" s="4"/>
      <c r="O112" s="1"/>
      <c r="P112" s="4"/>
      <c r="Q112" s="19"/>
      <c r="R112" s="4"/>
      <c r="S112" s="19"/>
      <c r="T112" s="4"/>
      <c r="U112" s="19"/>
      <c r="V112" s="32">
        <f t="shared" si="2"/>
        <v>0</v>
      </c>
      <c r="W112" s="27">
        <f t="shared" si="3"/>
        <v>0</v>
      </c>
      <c r="X112" s="4"/>
    </row>
    <row r="113" spans="3:24" ht="15" customHeight="1">
      <c r="C113" s="5" t="s">
        <v>12</v>
      </c>
      <c r="D113" s="5" t="s">
        <v>12</v>
      </c>
      <c r="E113" s="5" t="s">
        <v>12</v>
      </c>
      <c r="F113" s="1">
        <v>1</v>
      </c>
      <c r="G113" s="1"/>
      <c r="H113" s="1">
        <v>1</v>
      </c>
      <c r="I113" s="1"/>
      <c r="J113" s="4"/>
      <c r="K113" s="19"/>
      <c r="L113" s="4"/>
      <c r="M113" s="1"/>
      <c r="N113" s="4"/>
      <c r="O113" s="1"/>
      <c r="P113" s="4"/>
      <c r="Q113" s="1"/>
      <c r="R113" s="4"/>
      <c r="S113" s="19"/>
      <c r="T113" s="4"/>
      <c r="U113" s="19"/>
      <c r="V113" s="32">
        <f t="shared" si="2"/>
        <v>0</v>
      </c>
      <c r="W113" s="27">
        <f t="shared" si="3"/>
        <v>0</v>
      </c>
      <c r="X113" s="4"/>
    </row>
    <row r="114" spans="1:24" ht="15" customHeight="1">
      <c r="A114" s="25" t="s">
        <v>36</v>
      </c>
      <c r="B114" s="25" t="s">
        <v>36</v>
      </c>
      <c r="F114" s="1"/>
      <c r="G114" s="1"/>
      <c r="H114" s="1"/>
      <c r="I114" s="1"/>
      <c r="J114" s="4"/>
      <c r="K114" s="1"/>
      <c r="L114" s="4"/>
      <c r="M114" s="1"/>
      <c r="N114" s="4"/>
      <c r="O114" s="1"/>
      <c r="P114" s="4"/>
      <c r="Q114" s="1"/>
      <c r="R114" s="4"/>
      <c r="S114" s="1"/>
      <c r="T114" s="4"/>
      <c r="U114" s="1"/>
      <c r="V114" s="32">
        <f t="shared" si="2"/>
        <v>0</v>
      </c>
      <c r="W114" s="27">
        <f t="shared" si="3"/>
        <v>0</v>
      </c>
      <c r="X114" s="4"/>
    </row>
    <row r="115" spans="5:24" ht="15" customHeight="1">
      <c r="E115" s="25" t="s">
        <v>174</v>
      </c>
      <c r="F115" s="1"/>
      <c r="G115" s="1">
        <v>1</v>
      </c>
      <c r="H115" s="1">
        <v>1</v>
      </c>
      <c r="I115" s="1"/>
      <c r="J115" s="4">
        <v>6</v>
      </c>
      <c r="K115" s="1">
        <v>154</v>
      </c>
      <c r="L115" s="4"/>
      <c r="M115" s="1"/>
      <c r="N115" s="4"/>
      <c r="O115" s="1"/>
      <c r="P115" s="4">
        <v>5</v>
      </c>
      <c r="Q115" s="1">
        <v>117</v>
      </c>
      <c r="R115" s="4"/>
      <c r="S115" s="1"/>
      <c r="T115" s="4">
        <v>1</v>
      </c>
      <c r="U115" s="1">
        <v>37</v>
      </c>
      <c r="V115" s="32">
        <f t="shared" si="2"/>
        <v>6</v>
      </c>
      <c r="W115" s="27">
        <f t="shared" si="3"/>
        <v>154</v>
      </c>
      <c r="X115" s="4"/>
    </row>
    <row r="116" spans="5:24" ht="15" customHeight="1">
      <c r="E116" s="25" t="s">
        <v>167</v>
      </c>
      <c r="F116" s="1"/>
      <c r="G116" s="1">
        <v>1</v>
      </c>
      <c r="H116" s="1"/>
      <c r="I116" s="1">
        <v>1</v>
      </c>
      <c r="J116" s="4"/>
      <c r="K116" s="1"/>
      <c r="L116" s="4"/>
      <c r="M116" s="1"/>
      <c r="N116" s="4">
        <v>12</v>
      </c>
      <c r="O116" s="1">
        <v>408</v>
      </c>
      <c r="P116" s="4">
        <v>2</v>
      </c>
      <c r="Q116" s="1">
        <v>65</v>
      </c>
      <c r="R116" s="4">
        <v>4</v>
      </c>
      <c r="S116" s="1">
        <v>136</v>
      </c>
      <c r="T116" s="4">
        <v>6</v>
      </c>
      <c r="U116" s="1">
        <v>207</v>
      </c>
      <c r="V116" s="32">
        <f t="shared" si="2"/>
        <v>12</v>
      </c>
      <c r="W116" s="27">
        <f t="shared" si="3"/>
        <v>408</v>
      </c>
      <c r="X116" s="4"/>
    </row>
    <row r="117" spans="2:24" ht="15" customHeight="1">
      <c r="B117" s="5" t="s">
        <v>108</v>
      </c>
      <c r="C117" s="5" t="s">
        <v>108</v>
      </c>
      <c r="D117" s="5" t="s">
        <v>108</v>
      </c>
      <c r="E117" s="5" t="s">
        <v>108</v>
      </c>
      <c r="F117" s="1">
        <v>1</v>
      </c>
      <c r="G117" s="1"/>
      <c r="H117" s="1">
        <v>1</v>
      </c>
      <c r="I117" s="1"/>
      <c r="J117" s="4"/>
      <c r="K117" s="19"/>
      <c r="L117" s="4"/>
      <c r="M117" s="1"/>
      <c r="N117" s="4"/>
      <c r="O117" s="19"/>
      <c r="P117" s="4"/>
      <c r="Q117" s="19"/>
      <c r="R117" s="4"/>
      <c r="S117" s="19"/>
      <c r="T117" s="4"/>
      <c r="U117" s="19"/>
      <c r="V117" s="32">
        <f t="shared" si="2"/>
        <v>0</v>
      </c>
      <c r="W117" s="27">
        <f t="shared" si="3"/>
        <v>0</v>
      </c>
      <c r="X117" s="4"/>
    </row>
    <row r="118" spans="2:24" ht="15" customHeight="1">
      <c r="B118" s="5" t="s">
        <v>109</v>
      </c>
      <c r="C118" s="5" t="s">
        <v>109</v>
      </c>
      <c r="D118" s="5"/>
      <c r="E118" s="5"/>
      <c r="F118" s="1"/>
      <c r="G118" s="1"/>
      <c r="H118" s="1"/>
      <c r="I118" s="1"/>
      <c r="J118" s="4"/>
      <c r="K118" s="19"/>
      <c r="L118" s="4"/>
      <c r="M118" s="1"/>
      <c r="N118" s="4"/>
      <c r="O118" s="1"/>
      <c r="P118" s="4"/>
      <c r="Q118" s="19"/>
      <c r="R118" s="4"/>
      <c r="S118" s="19"/>
      <c r="T118" s="4"/>
      <c r="U118" s="19"/>
      <c r="V118" s="32">
        <f t="shared" si="2"/>
        <v>0</v>
      </c>
      <c r="W118" s="27">
        <f t="shared" si="3"/>
        <v>0</v>
      </c>
      <c r="X118" s="4"/>
    </row>
    <row r="119" spans="2:24" ht="15" customHeight="1">
      <c r="B119" s="5"/>
      <c r="C119" s="5" t="s">
        <v>13</v>
      </c>
      <c r="D119" s="5" t="s">
        <v>13</v>
      </c>
      <c r="E119" s="5" t="s">
        <v>13</v>
      </c>
      <c r="F119" s="1">
        <v>1</v>
      </c>
      <c r="G119" s="1"/>
      <c r="H119" s="1"/>
      <c r="I119" s="1">
        <v>1</v>
      </c>
      <c r="J119" s="4">
        <v>19</v>
      </c>
      <c r="K119" s="19">
        <v>250</v>
      </c>
      <c r="L119" s="4"/>
      <c r="M119" s="1"/>
      <c r="N119" s="4"/>
      <c r="O119" s="1"/>
      <c r="P119" s="4"/>
      <c r="Q119" s="19"/>
      <c r="R119" s="4">
        <v>19</v>
      </c>
      <c r="S119" s="19">
        <v>250</v>
      </c>
      <c r="T119" s="4"/>
      <c r="U119" s="19"/>
      <c r="V119" s="32">
        <f t="shared" si="2"/>
        <v>19</v>
      </c>
      <c r="W119" s="27">
        <f t="shared" si="3"/>
        <v>250</v>
      </c>
      <c r="X119" s="4"/>
    </row>
    <row r="120" spans="2:24" ht="15" customHeight="1">
      <c r="B120" s="5"/>
      <c r="C120" s="5" t="s">
        <v>14</v>
      </c>
      <c r="D120" s="5" t="s">
        <v>14</v>
      </c>
      <c r="E120" s="5" t="s">
        <v>14</v>
      </c>
      <c r="F120" s="1">
        <v>1</v>
      </c>
      <c r="G120" s="1"/>
      <c r="H120" s="1"/>
      <c r="I120" s="1">
        <v>1</v>
      </c>
      <c r="J120" s="4">
        <v>19</v>
      </c>
      <c r="K120" s="19">
        <v>250</v>
      </c>
      <c r="L120" s="4"/>
      <c r="M120" s="1"/>
      <c r="N120" s="4"/>
      <c r="O120" s="1"/>
      <c r="P120" s="4"/>
      <c r="Q120" s="19"/>
      <c r="R120" s="4">
        <v>19</v>
      </c>
      <c r="S120" s="19">
        <v>250</v>
      </c>
      <c r="T120" s="4"/>
      <c r="U120" s="19"/>
      <c r="V120" s="32">
        <f t="shared" si="2"/>
        <v>19</v>
      </c>
      <c r="W120" s="27">
        <f t="shared" si="3"/>
        <v>250</v>
      </c>
      <c r="X120" s="4"/>
    </row>
    <row r="121" spans="1:24" ht="15" customHeight="1">
      <c r="A121" s="25" t="s">
        <v>154</v>
      </c>
      <c r="B121" s="25" t="s">
        <v>154</v>
      </c>
      <c r="C121" s="5" t="s">
        <v>154</v>
      </c>
      <c r="D121" s="5"/>
      <c r="E121" s="5"/>
      <c r="F121" s="1"/>
      <c r="G121" s="1"/>
      <c r="H121" s="1"/>
      <c r="I121" s="1"/>
      <c r="J121" s="4"/>
      <c r="K121" s="1"/>
      <c r="L121" s="4"/>
      <c r="M121" s="1"/>
      <c r="N121" s="4"/>
      <c r="O121" s="1"/>
      <c r="P121" s="4"/>
      <c r="Q121" s="1"/>
      <c r="R121" s="4"/>
      <c r="S121" s="1"/>
      <c r="T121" s="4"/>
      <c r="U121" s="1"/>
      <c r="V121" s="32">
        <f t="shared" si="2"/>
        <v>0</v>
      </c>
      <c r="W121" s="27">
        <f t="shared" si="3"/>
        <v>0</v>
      </c>
      <c r="X121" s="4"/>
    </row>
    <row r="122" spans="3:24" ht="15" customHeight="1">
      <c r="C122" s="5"/>
      <c r="D122" s="5" t="s">
        <v>49</v>
      </c>
      <c r="E122" s="5" t="s">
        <v>49</v>
      </c>
      <c r="F122" s="1">
        <v>1</v>
      </c>
      <c r="G122" s="1"/>
      <c r="H122" s="1">
        <v>1</v>
      </c>
      <c r="I122" s="1"/>
      <c r="J122" s="4"/>
      <c r="K122" s="19"/>
      <c r="L122" s="4"/>
      <c r="M122" s="1"/>
      <c r="N122" s="4"/>
      <c r="O122" s="1"/>
      <c r="P122" s="4"/>
      <c r="Q122" s="1"/>
      <c r="R122" s="4"/>
      <c r="S122" s="1"/>
      <c r="T122" s="4"/>
      <c r="U122" s="1"/>
      <c r="V122" s="32">
        <f t="shared" si="2"/>
        <v>0</v>
      </c>
      <c r="W122" s="27">
        <f t="shared" si="3"/>
        <v>0</v>
      </c>
      <c r="X122" s="4"/>
    </row>
    <row r="123" spans="3:24" ht="15" customHeight="1">
      <c r="C123" s="5"/>
      <c r="D123" s="5" t="s">
        <v>39</v>
      </c>
      <c r="E123" s="5" t="s">
        <v>39</v>
      </c>
      <c r="F123" s="1">
        <v>1</v>
      </c>
      <c r="G123" s="1"/>
      <c r="H123" s="1">
        <v>1</v>
      </c>
      <c r="I123" s="1"/>
      <c r="J123" s="4"/>
      <c r="K123" s="19"/>
      <c r="L123" s="4"/>
      <c r="M123" s="1"/>
      <c r="N123" s="4"/>
      <c r="O123" s="19"/>
      <c r="P123" s="4"/>
      <c r="Q123" s="19"/>
      <c r="R123" s="4"/>
      <c r="S123" s="19"/>
      <c r="T123" s="4"/>
      <c r="U123" s="19"/>
      <c r="V123" s="32">
        <f t="shared" si="2"/>
        <v>0</v>
      </c>
      <c r="W123" s="27">
        <f t="shared" si="3"/>
        <v>0</v>
      </c>
      <c r="X123" s="4"/>
    </row>
    <row r="124" spans="3:24" ht="15" customHeight="1">
      <c r="C124" s="5"/>
      <c r="D124" s="5" t="s">
        <v>51</v>
      </c>
      <c r="E124" s="5" t="s">
        <v>51</v>
      </c>
      <c r="F124" s="1">
        <v>1</v>
      </c>
      <c r="G124" s="1"/>
      <c r="H124" s="1">
        <v>1</v>
      </c>
      <c r="I124" s="1"/>
      <c r="J124" s="4"/>
      <c r="K124" s="19"/>
      <c r="L124" s="4"/>
      <c r="M124" s="1"/>
      <c r="N124" s="4"/>
      <c r="O124" s="19"/>
      <c r="P124" s="4"/>
      <c r="Q124" s="19"/>
      <c r="R124" s="4"/>
      <c r="S124" s="19"/>
      <c r="T124" s="4"/>
      <c r="U124" s="19"/>
      <c r="V124" s="32">
        <f t="shared" si="2"/>
        <v>0</v>
      </c>
      <c r="W124" s="27">
        <f t="shared" si="3"/>
        <v>0</v>
      </c>
      <c r="X124" s="4"/>
    </row>
    <row r="125" spans="1:24" ht="15" customHeight="1">
      <c r="A125" s="25" t="s">
        <v>88</v>
      </c>
      <c r="B125" s="25" t="s">
        <v>88</v>
      </c>
      <c r="C125" s="5" t="s">
        <v>88</v>
      </c>
      <c r="D125" s="5" t="s">
        <v>88</v>
      </c>
      <c r="E125" s="5" t="s">
        <v>88</v>
      </c>
      <c r="F125" s="1">
        <v>1</v>
      </c>
      <c r="G125" s="1"/>
      <c r="H125" s="1"/>
      <c r="I125" s="1">
        <v>1</v>
      </c>
      <c r="J125" s="4"/>
      <c r="K125" s="1"/>
      <c r="L125" s="4">
        <v>14</v>
      </c>
      <c r="M125" s="1">
        <v>377</v>
      </c>
      <c r="N125" s="4"/>
      <c r="O125" s="19"/>
      <c r="P125" s="4"/>
      <c r="Q125" s="19"/>
      <c r="R125" s="4">
        <v>9</v>
      </c>
      <c r="S125" s="19">
        <v>265</v>
      </c>
      <c r="T125" s="4">
        <v>5</v>
      </c>
      <c r="U125" s="19">
        <v>112</v>
      </c>
      <c r="V125" s="32">
        <f t="shared" si="2"/>
        <v>14</v>
      </c>
      <c r="W125" s="27">
        <f t="shared" si="3"/>
        <v>377</v>
      </c>
      <c r="X125" s="4"/>
    </row>
    <row r="126" spans="3:24" ht="15" customHeight="1">
      <c r="C126" s="5"/>
      <c r="D126" s="5" t="s">
        <v>40</v>
      </c>
      <c r="E126" s="5" t="s">
        <v>40</v>
      </c>
      <c r="F126" s="1">
        <v>1</v>
      </c>
      <c r="G126" s="1"/>
      <c r="H126" s="1"/>
      <c r="I126" s="1">
        <v>1</v>
      </c>
      <c r="J126" s="4">
        <v>7</v>
      </c>
      <c r="K126" s="19">
        <v>156</v>
      </c>
      <c r="L126" s="4"/>
      <c r="M126" s="1"/>
      <c r="N126" s="4">
        <v>6</v>
      </c>
      <c r="O126" s="19">
        <v>212</v>
      </c>
      <c r="P126" s="4">
        <v>4</v>
      </c>
      <c r="Q126" s="19">
        <v>137</v>
      </c>
      <c r="R126" s="4">
        <v>5</v>
      </c>
      <c r="S126" s="19">
        <v>126</v>
      </c>
      <c r="T126" s="4">
        <v>4</v>
      </c>
      <c r="U126" s="19">
        <v>105</v>
      </c>
      <c r="V126" s="32">
        <f t="shared" si="2"/>
        <v>13</v>
      </c>
      <c r="W126" s="27">
        <f t="shared" si="3"/>
        <v>368</v>
      </c>
      <c r="X126" s="4"/>
    </row>
    <row r="127" spans="3:24" ht="15" customHeight="1">
      <c r="C127" s="5" t="s">
        <v>15</v>
      </c>
      <c r="D127" s="5" t="s">
        <v>15</v>
      </c>
      <c r="E127" s="5" t="s">
        <v>15</v>
      </c>
      <c r="F127" s="1">
        <v>1</v>
      </c>
      <c r="G127" s="1"/>
      <c r="H127" s="1"/>
      <c r="I127" s="1">
        <v>1</v>
      </c>
      <c r="J127" s="4">
        <v>11</v>
      </c>
      <c r="K127" s="19">
        <v>262</v>
      </c>
      <c r="L127" s="4"/>
      <c r="M127" s="1"/>
      <c r="N127" s="4"/>
      <c r="O127" s="19"/>
      <c r="P127" s="4"/>
      <c r="Q127" s="19"/>
      <c r="R127" s="4">
        <v>6</v>
      </c>
      <c r="S127" s="19">
        <v>141</v>
      </c>
      <c r="T127" s="4">
        <v>5</v>
      </c>
      <c r="U127" s="19">
        <v>121</v>
      </c>
      <c r="V127" s="32">
        <f t="shared" si="2"/>
        <v>11</v>
      </c>
      <c r="W127" s="27">
        <f t="shared" si="3"/>
        <v>262</v>
      </c>
      <c r="X127" s="4"/>
    </row>
    <row r="128" spans="1:24" ht="15" customHeight="1">
      <c r="A128" s="25" t="s">
        <v>138</v>
      </c>
      <c r="B128" s="25" t="s">
        <v>138</v>
      </c>
      <c r="C128" s="5" t="s">
        <v>138</v>
      </c>
      <c r="D128" s="5"/>
      <c r="E128" s="5"/>
      <c r="F128" s="1"/>
      <c r="G128" s="1"/>
      <c r="H128" s="1"/>
      <c r="I128" s="1"/>
      <c r="J128" s="4"/>
      <c r="K128" s="19"/>
      <c r="L128" s="4"/>
      <c r="M128" s="1"/>
      <c r="N128" s="4"/>
      <c r="O128" s="1"/>
      <c r="P128" s="4"/>
      <c r="Q128" s="19"/>
      <c r="R128" s="4"/>
      <c r="S128" s="19"/>
      <c r="T128" s="4"/>
      <c r="U128" s="19"/>
      <c r="V128" s="32">
        <f t="shared" si="2"/>
        <v>0</v>
      </c>
      <c r="W128" s="27">
        <f t="shared" si="3"/>
        <v>0</v>
      </c>
      <c r="X128" s="4"/>
    </row>
    <row r="129" spans="3:24" ht="15" customHeight="1">
      <c r="C129" s="5"/>
      <c r="D129" s="5"/>
      <c r="E129" s="5" t="s">
        <v>166</v>
      </c>
      <c r="F129" s="1"/>
      <c r="G129" s="1">
        <v>1</v>
      </c>
      <c r="H129" s="1"/>
      <c r="I129" s="1">
        <v>1</v>
      </c>
      <c r="J129" s="4">
        <v>30</v>
      </c>
      <c r="K129" s="19">
        <v>907</v>
      </c>
      <c r="L129" s="4"/>
      <c r="M129" s="1"/>
      <c r="N129" s="4"/>
      <c r="O129" s="1"/>
      <c r="P129" s="4">
        <v>10</v>
      </c>
      <c r="Q129" s="19">
        <v>252</v>
      </c>
      <c r="R129" s="4">
        <v>10</v>
      </c>
      <c r="S129" s="19">
        <v>345</v>
      </c>
      <c r="T129" s="4">
        <v>10</v>
      </c>
      <c r="U129" s="19">
        <v>310</v>
      </c>
      <c r="V129" s="32">
        <f t="shared" si="2"/>
        <v>30</v>
      </c>
      <c r="W129" s="27">
        <f t="shared" si="3"/>
        <v>907</v>
      </c>
      <c r="X129" s="4"/>
    </row>
    <row r="130" spans="3:24" ht="15" customHeight="1">
      <c r="C130" s="5"/>
      <c r="D130" s="5" t="s">
        <v>53</v>
      </c>
      <c r="E130" s="5" t="s">
        <v>53</v>
      </c>
      <c r="F130" s="1">
        <v>1</v>
      </c>
      <c r="G130" s="1"/>
      <c r="H130" s="1">
        <v>1</v>
      </c>
      <c r="I130" s="1"/>
      <c r="J130" s="4"/>
      <c r="K130" s="19"/>
      <c r="L130" s="4"/>
      <c r="M130" s="1"/>
      <c r="N130" s="4"/>
      <c r="O130" s="1"/>
      <c r="P130" s="4"/>
      <c r="Q130" s="19"/>
      <c r="R130" s="4"/>
      <c r="S130" s="19"/>
      <c r="T130" s="4"/>
      <c r="U130" s="19"/>
      <c r="V130" s="32">
        <f t="shared" si="2"/>
        <v>0</v>
      </c>
      <c r="W130" s="27">
        <f t="shared" si="3"/>
        <v>0</v>
      </c>
      <c r="X130" s="4"/>
    </row>
    <row r="131" spans="3:24" ht="15" customHeight="1">
      <c r="C131" s="19" t="s">
        <v>16</v>
      </c>
      <c r="D131" s="19"/>
      <c r="E131" s="19"/>
      <c r="F131" s="27"/>
      <c r="G131" s="57"/>
      <c r="H131" s="57"/>
      <c r="I131" s="57"/>
      <c r="J131" s="56"/>
      <c r="K131" s="57"/>
      <c r="L131" s="56"/>
      <c r="M131" s="57"/>
      <c r="N131" s="56"/>
      <c r="O131" s="57"/>
      <c r="P131" s="56"/>
      <c r="Q131" s="57"/>
      <c r="R131" s="56"/>
      <c r="S131" s="57"/>
      <c r="T131" s="56"/>
      <c r="U131" s="57"/>
      <c r="V131" s="32">
        <f t="shared" si="2"/>
        <v>0</v>
      </c>
      <c r="W131" s="27">
        <f t="shared" si="3"/>
        <v>0</v>
      </c>
      <c r="X131" s="4"/>
    </row>
    <row r="132" spans="3:24" ht="15" customHeight="1">
      <c r="C132" s="19"/>
      <c r="D132" s="19" t="s">
        <v>54</v>
      </c>
      <c r="E132" s="19" t="s">
        <v>54</v>
      </c>
      <c r="F132" s="27">
        <v>1</v>
      </c>
      <c r="G132" s="57"/>
      <c r="H132" s="57"/>
      <c r="I132" s="57">
        <v>1</v>
      </c>
      <c r="J132" s="56">
        <v>14</v>
      </c>
      <c r="K132" s="57">
        <v>441</v>
      </c>
      <c r="L132" s="56"/>
      <c r="M132" s="57"/>
      <c r="N132" s="56"/>
      <c r="O132" s="57"/>
      <c r="P132" s="56"/>
      <c r="Q132" s="57"/>
      <c r="R132" s="56"/>
      <c r="S132" s="57"/>
      <c r="T132" s="56">
        <v>14</v>
      </c>
      <c r="U132" s="57">
        <v>441</v>
      </c>
      <c r="V132" s="32">
        <f t="shared" si="2"/>
        <v>14</v>
      </c>
      <c r="W132" s="27">
        <f t="shared" si="3"/>
        <v>441</v>
      </c>
      <c r="X132" s="4"/>
    </row>
    <row r="133" spans="1:24" ht="15" customHeight="1">
      <c r="A133" s="25" t="s">
        <v>38</v>
      </c>
      <c r="B133" s="25" t="s">
        <v>38</v>
      </c>
      <c r="F133" s="1"/>
      <c r="G133" s="1"/>
      <c r="H133" s="1"/>
      <c r="I133" s="1"/>
      <c r="J133" s="4"/>
      <c r="K133" s="1"/>
      <c r="L133" s="4"/>
      <c r="M133" s="1"/>
      <c r="N133" s="4"/>
      <c r="O133" s="1"/>
      <c r="P133" s="4"/>
      <c r="Q133" s="1"/>
      <c r="R133" s="4"/>
      <c r="S133" s="1"/>
      <c r="T133" s="4"/>
      <c r="U133" s="1"/>
      <c r="V133" s="32">
        <f aca="true" t="shared" si="4" ref="V133:W135">SUM(P133+R133+T133)</f>
        <v>0</v>
      </c>
      <c r="W133" s="27">
        <f t="shared" si="4"/>
        <v>0</v>
      </c>
      <c r="X133" s="4"/>
    </row>
    <row r="134" spans="1:24" ht="15" customHeight="1">
      <c r="A134" s="25" t="s">
        <v>56</v>
      </c>
      <c r="B134" s="25" t="s">
        <v>56</v>
      </c>
      <c r="C134" s="5" t="s">
        <v>56</v>
      </c>
      <c r="D134" s="5"/>
      <c r="E134" s="5"/>
      <c r="F134" s="1"/>
      <c r="G134" s="1"/>
      <c r="H134" s="1"/>
      <c r="I134" s="1"/>
      <c r="J134" s="4"/>
      <c r="K134" s="1"/>
      <c r="L134" s="4"/>
      <c r="M134" s="1"/>
      <c r="N134" s="4"/>
      <c r="O134" s="1"/>
      <c r="P134" s="4"/>
      <c r="Q134" s="1"/>
      <c r="R134" s="4"/>
      <c r="S134" s="1"/>
      <c r="T134" s="4"/>
      <c r="U134" s="1"/>
      <c r="V134" s="32">
        <f t="shared" si="4"/>
        <v>0</v>
      </c>
      <c r="W134" s="27">
        <f t="shared" si="4"/>
        <v>0</v>
      </c>
      <c r="X134" s="4"/>
    </row>
    <row r="135" spans="1:24" ht="15" customHeight="1" thickBot="1">
      <c r="A135" s="28" t="s">
        <v>139</v>
      </c>
      <c r="B135" s="28" t="s">
        <v>139</v>
      </c>
      <c r="C135" s="47" t="s">
        <v>139</v>
      </c>
      <c r="D135" s="47"/>
      <c r="E135" s="47"/>
      <c r="F135" s="63"/>
      <c r="G135" s="63"/>
      <c r="H135" s="63"/>
      <c r="I135" s="63"/>
      <c r="J135" s="64"/>
      <c r="K135" s="63"/>
      <c r="L135" s="64"/>
      <c r="M135" s="63"/>
      <c r="N135" s="64"/>
      <c r="O135" s="63"/>
      <c r="P135" s="64"/>
      <c r="Q135" s="63"/>
      <c r="R135" s="64"/>
      <c r="S135" s="63"/>
      <c r="T135" s="64"/>
      <c r="U135" s="63"/>
      <c r="V135" s="93">
        <f t="shared" si="4"/>
        <v>0</v>
      </c>
      <c r="W135" s="94">
        <f t="shared" si="4"/>
        <v>0</v>
      </c>
      <c r="X135" s="4"/>
    </row>
    <row r="136" spans="1:23" ht="15" customHeight="1">
      <c r="A136" s="26">
        <v>56</v>
      </c>
      <c r="B136" s="26">
        <v>75</v>
      </c>
      <c r="C136" s="26">
        <v>66</v>
      </c>
      <c r="D136" s="26">
        <v>41</v>
      </c>
      <c r="E136" s="26">
        <v>62</v>
      </c>
      <c r="F136" s="58">
        <f aca="true" t="shared" si="5" ref="F136:W136">SUM(F4:F135)</f>
        <v>41</v>
      </c>
      <c r="G136" s="58">
        <f t="shared" si="5"/>
        <v>21</v>
      </c>
      <c r="H136" s="58">
        <f t="shared" si="5"/>
        <v>16</v>
      </c>
      <c r="I136" s="58">
        <f t="shared" si="5"/>
        <v>46</v>
      </c>
      <c r="J136" s="31">
        <f t="shared" si="5"/>
        <v>551</v>
      </c>
      <c r="K136" s="31">
        <f t="shared" si="5"/>
        <v>14538</v>
      </c>
      <c r="L136" s="31">
        <f t="shared" si="5"/>
        <v>247</v>
      </c>
      <c r="M136" s="31">
        <f t="shared" si="5"/>
        <v>9525</v>
      </c>
      <c r="N136" s="31">
        <f t="shared" si="5"/>
        <v>430</v>
      </c>
      <c r="O136" s="31">
        <f t="shared" si="5"/>
        <v>15316</v>
      </c>
      <c r="P136" s="31">
        <f t="shared" si="5"/>
        <v>243</v>
      </c>
      <c r="Q136" s="31">
        <f t="shared" si="5"/>
        <v>6189</v>
      </c>
      <c r="R136" s="31">
        <f t="shared" si="5"/>
        <v>728</v>
      </c>
      <c r="S136" s="31">
        <f t="shared" si="5"/>
        <v>25701</v>
      </c>
      <c r="T136" s="31">
        <f t="shared" si="5"/>
        <v>257</v>
      </c>
      <c r="U136" s="31">
        <f t="shared" si="5"/>
        <v>7489</v>
      </c>
      <c r="V136" s="31">
        <f t="shared" si="5"/>
        <v>1228</v>
      </c>
      <c r="W136" s="31">
        <f t="shared" si="5"/>
        <v>39379</v>
      </c>
    </row>
    <row r="137" spans="10:22" ht="15" customHeight="1">
      <c r="J137" s="59">
        <f>J136/V136*100</f>
        <v>44.869706840390876</v>
      </c>
      <c r="K137" s="60">
        <f>K136/W136*100</f>
        <v>36.918154346225144</v>
      </c>
      <c r="L137" s="61">
        <f>L136/V136*100</f>
        <v>20.11400651465798</v>
      </c>
      <c r="M137" s="59">
        <f>M136/W136*100</f>
        <v>24.188018994895756</v>
      </c>
      <c r="N137" s="61">
        <f>N136/V136*100</f>
        <v>35.01628664495114</v>
      </c>
      <c r="O137" s="59">
        <f>O136/W136*100</f>
        <v>38.8938266588791</v>
      </c>
      <c r="P137" s="61">
        <f>P136/V136*100</f>
        <v>19.78827361563518</v>
      </c>
      <c r="Q137" s="59">
        <f>Q136/W136*100</f>
        <v>15.716498641407858</v>
      </c>
      <c r="R137" s="61">
        <f>R136/V136*100</f>
        <v>59.28338762214984</v>
      </c>
      <c r="S137" s="59">
        <f>S136/W136*100</f>
        <v>65.26575078087305</v>
      </c>
      <c r="T137" s="61">
        <f>T136/V136*100</f>
        <v>20.928338762214985</v>
      </c>
      <c r="U137" s="59">
        <f>U136/W136*100</f>
        <v>19.017750577719088</v>
      </c>
      <c r="V137" s="56"/>
    </row>
    <row r="138" spans="3:5" ht="15" customHeight="1">
      <c r="C138" s="26"/>
      <c r="D138" s="26"/>
      <c r="E138" s="26"/>
    </row>
  </sheetData>
  <mergeCells count="9">
    <mergeCell ref="V2:W2"/>
    <mergeCell ref="P2:Q2"/>
    <mergeCell ref="R2:S2"/>
    <mergeCell ref="T2:U2"/>
    <mergeCell ref="J2:K2"/>
    <mergeCell ref="J1:O1"/>
    <mergeCell ref="P1:U1"/>
    <mergeCell ref="N2:O2"/>
    <mergeCell ref="L2:M2"/>
  </mergeCells>
  <printOptions gridLines="1" horizontalCentered="1" verticalCentered="1"/>
  <pageMargins left="0.5" right="0.5" top="0.5" bottom="0.3" header="0.5" footer="0.5"/>
  <pageSetup fitToHeight="1" fitToWidth="1" orientation="portrait" paperSize="9" scale="36"/>
  <headerFooter alignWithMargins="0">
    <oddHeader>&amp;C2007 Dives by Location and Type
</oddHeader>
    <oddFooter>&amp;LFebruary 12,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1">
      <selection activeCell="N21" sqref="N21"/>
    </sheetView>
  </sheetViews>
  <sheetFormatPr defaultColWidth="15.00390625" defaultRowHeight="12.75"/>
  <cols>
    <col min="1" max="16384" width="15.00390625" style="29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printOptions horizontalCentered="1" verticalCentered="1"/>
  <pageMargins left="0.5" right="0.5" top="0.75" bottom="0.5" header="0.5" footer="0.5"/>
  <pageSetup fitToHeight="1" fitToWidth="1" orientation="portrait" paperSize="9" scale="63"/>
  <headerFooter alignWithMargins="0">
    <oddHeader>&amp;CUA SCIENTIFIC DIVING PROGRAM
Dive Summaries - 1989-2007</oddHeader>
    <oddFooter>&amp;CFebruary 12, 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2">
      <selection activeCell="N20" sqref="N20"/>
    </sheetView>
  </sheetViews>
  <sheetFormatPr defaultColWidth="15.00390625" defaultRowHeight="12.75"/>
  <cols>
    <col min="1" max="6" width="15.00390625" style="29" customWidth="1"/>
    <col min="7" max="7" width="2.00390625" style="29" customWidth="1"/>
    <col min="8" max="16384" width="15.00390625" style="29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/>
      <c r="B9"/>
      <c r="C9"/>
      <c r="D9"/>
      <c r="E9"/>
      <c r="F9"/>
      <c r="G9"/>
    </row>
    <row r="10" spans="1:7" ht="12.75">
      <c r="A10"/>
      <c r="B10"/>
      <c r="C10"/>
      <c r="D10"/>
      <c r="E10"/>
      <c r="F10"/>
      <c r="G10"/>
    </row>
    <row r="11" spans="1:7" ht="12.75">
      <c r="A11"/>
      <c r="B11"/>
      <c r="C11"/>
      <c r="D11"/>
      <c r="E11"/>
      <c r="F11"/>
      <c r="G11"/>
    </row>
    <row r="12" spans="1:7" ht="12.75">
      <c r="A12"/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3"/>
      <c r="B55" s="33"/>
      <c r="C55" s="33"/>
      <c r="D55" s="33"/>
      <c r="E55" s="33"/>
      <c r="F55" s="33"/>
      <c r="G55" s="33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2.75">
      <c r="A58" s="33"/>
      <c r="B58" s="33"/>
      <c r="C58" s="33"/>
      <c r="D58" s="33"/>
      <c r="E58" s="33"/>
      <c r="F58" s="33"/>
      <c r="G58" s="33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3"/>
      <c r="B60" s="33"/>
      <c r="C60" s="33"/>
      <c r="D60" s="33"/>
      <c r="E60" s="33"/>
      <c r="F60" s="33"/>
      <c r="G60" s="33"/>
    </row>
    <row r="61" spans="1:7" ht="12.75">
      <c r="A61" s="33"/>
      <c r="B61" s="33"/>
      <c r="C61" s="33"/>
      <c r="D61" s="33"/>
      <c r="E61" s="33"/>
      <c r="F61" s="33"/>
      <c r="G61" s="33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33"/>
      <c r="B65" s="33"/>
      <c r="C65" s="33"/>
      <c r="D65" s="33"/>
      <c r="E65" s="33"/>
      <c r="F65" s="33"/>
      <c r="G65" s="33"/>
    </row>
    <row r="66" spans="1:7" ht="12.75">
      <c r="A66" s="33"/>
      <c r="B66" s="33"/>
      <c r="C66" s="33"/>
      <c r="D66" s="33"/>
      <c r="E66" s="33"/>
      <c r="F66" s="33"/>
      <c r="G66" s="33"/>
    </row>
    <row r="67" spans="1:7" ht="12.75">
      <c r="A67" s="33"/>
      <c r="B67" s="33"/>
      <c r="C67" s="33"/>
      <c r="D67" s="33"/>
      <c r="E67" s="33"/>
      <c r="F67" s="33"/>
      <c r="G67" s="33"/>
    </row>
    <row r="68" spans="1:7" ht="12.75">
      <c r="A68" s="33"/>
      <c r="B68" s="33"/>
      <c r="C68" s="33"/>
      <c r="D68" s="33"/>
      <c r="E68" s="33"/>
      <c r="F68" s="33"/>
      <c r="G68" s="33"/>
    </row>
    <row r="69" spans="1:7" ht="12.75">
      <c r="A69" s="33"/>
      <c r="B69" s="33"/>
      <c r="C69" s="33"/>
      <c r="D69" s="33"/>
      <c r="E69" s="33"/>
      <c r="F69" s="33"/>
      <c r="G69" s="33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</sheetData>
  <printOptions horizontalCentered="1" verticalCentered="1"/>
  <pageMargins left="0.5" right="0.5" top="0.75" bottom="0.5" header="0.5" footer="0.5"/>
  <pageSetup fitToHeight="1" fitToWidth="1" orientation="landscape" paperSize="9" scale="78"/>
  <headerFooter alignWithMargins="0">
    <oddHeader>&amp;CUA SCIENTIFIC DIVING PROGRAM
Dive Summaries - 2007</oddHeader>
    <oddFooter>&amp;LFebruary 12, 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8" sqref="Q18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Carin Bailey</cp:lastModifiedBy>
  <cp:lastPrinted>2008-02-13T19:35:48Z</cp:lastPrinted>
  <dcterms:created xsi:type="dcterms:W3CDTF">1999-03-01T12:45:11Z</dcterms:created>
  <dcterms:modified xsi:type="dcterms:W3CDTF">2008-02-20T04:20:40Z</dcterms:modified>
  <cp:category/>
  <cp:version/>
  <cp:contentType/>
  <cp:contentStatus/>
</cp:coreProperties>
</file>